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40560" yWindow="800" windowWidth="28880" windowHeight="19920" tabRatio="500"/>
  </bookViews>
  <sheets>
    <sheet name="Cover sheet" sheetId="8" r:id="rId1"/>
    <sheet name="Table S1" sheetId="2" r:id="rId2"/>
    <sheet name="Table S2" sheetId="3" r:id="rId3"/>
    <sheet name="Table S3" sheetId="4" r:id="rId4"/>
    <sheet name="Table S4" sheetId="5" r:id="rId5"/>
    <sheet name="Table S5" sheetId="6" r:id="rId6"/>
    <sheet name="Table S6" sheetId="7" r:id="rId7"/>
    <sheet name="Table S7" sheetId="1" r:id="rId8"/>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24" i="7" l="1"/>
  <c r="H24" i="7"/>
  <c r="I23" i="7"/>
  <c r="H23" i="7"/>
  <c r="I22" i="7"/>
  <c r="H22" i="7"/>
  <c r="I21" i="7"/>
  <c r="H21" i="7"/>
  <c r="I20" i="7"/>
  <c r="H20" i="7"/>
  <c r="I19" i="7"/>
  <c r="H19" i="7"/>
  <c r="I18" i="7"/>
  <c r="H18" i="7"/>
  <c r="I17" i="7"/>
  <c r="H17" i="7"/>
  <c r="I16" i="7"/>
  <c r="H16" i="7"/>
  <c r="I13" i="7"/>
  <c r="H13" i="7"/>
  <c r="I12" i="7"/>
  <c r="H12" i="7"/>
  <c r="I11" i="7"/>
  <c r="H11" i="7"/>
  <c r="I10" i="7"/>
  <c r="H10" i="7"/>
  <c r="I9" i="7"/>
  <c r="H9" i="7"/>
  <c r="I8" i="7"/>
  <c r="H8" i="7"/>
  <c r="I7" i="7"/>
  <c r="H7" i="7"/>
  <c r="I6" i="7"/>
  <c r="H6" i="7"/>
  <c r="I5" i="7"/>
  <c r="H5" i="7"/>
  <c r="B59" i="5"/>
  <c r="C73" i="5"/>
  <c r="C71" i="5"/>
  <c r="C69" i="5"/>
  <c r="C68" i="5"/>
  <c r="C67" i="5"/>
  <c r="C66" i="5"/>
  <c r="C65" i="5"/>
  <c r="C64" i="5"/>
  <c r="B31" i="5"/>
  <c r="C45" i="5"/>
  <c r="C43" i="5"/>
  <c r="C41" i="5"/>
  <c r="C40" i="5"/>
  <c r="C39" i="5"/>
  <c r="C38" i="5"/>
  <c r="C37" i="5"/>
  <c r="C36" i="5"/>
  <c r="B3" i="5"/>
  <c r="C17" i="5"/>
  <c r="C15" i="5"/>
  <c r="C13" i="5"/>
  <c r="C12" i="5"/>
  <c r="C11" i="5"/>
  <c r="C10" i="5"/>
  <c r="C9" i="5"/>
  <c r="C8" i="5"/>
  <c r="D41" i="4"/>
  <c r="D44" i="4"/>
  <c r="D34" i="4"/>
  <c r="D16" i="4"/>
  <c r="D17" i="4"/>
  <c r="D18" i="4"/>
  <c r="D19" i="4"/>
  <c r="D20" i="4"/>
  <c r="D23" i="4"/>
  <c r="D12" i="4"/>
  <c r="E11" i="4"/>
  <c r="E10" i="4"/>
  <c r="E9" i="4"/>
  <c r="E8" i="4"/>
  <c r="E7" i="4"/>
  <c r="E6" i="4"/>
  <c r="E5" i="4"/>
  <c r="E4" i="4"/>
  <c r="E3" i="4"/>
  <c r="I37" i="1"/>
  <c r="H37" i="1"/>
  <c r="I36" i="1"/>
  <c r="H36" i="1"/>
  <c r="I33" i="1"/>
  <c r="H33" i="1"/>
  <c r="I32" i="1"/>
  <c r="H32" i="1"/>
  <c r="I31" i="1"/>
  <c r="H31" i="1"/>
  <c r="I30" i="1"/>
  <c r="H30" i="1"/>
  <c r="I29" i="1"/>
  <c r="H29" i="1"/>
  <c r="I24" i="1"/>
  <c r="H24" i="1"/>
  <c r="I23" i="1"/>
  <c r="H23" i="1"/>
  <c r="I22" i="1"/>
  <c r="H22" i="1"/>
  <c r="I21" i="1"/>
  <c r="H21" i="1"/>
  <c r="I20" i="1"/>
  <c r="H20" i="1"/>
  <c r="I19" i="1"/>
  <c r="H19" i="1"/>
  <c r="I18" i="1"/>
  <c r="H18" i="1"/>
  <c r="I17" i="1"/>
  <c r="H17" i="1"/>
  <c r="I16" i="1"/>
  <c r="H16" i="1"/>
  <c r="I13" i="1"/>
  <c r="H13" i="1"/>
  <c r="I12" i="1"/>
  <c r="H12" i="1"/>
  <c r="I11" i="1"/>
  <c r="H11" i="1"/>
  <c r="I10" i="1"/>
  <c r="H10" i="1"/>
  <c r="I9" i="1"/>
  <c r="H9" i="1"/>
  <c r="I8" i="1"/>
  <c r="H8" i="1"/>
  <c r="I7" i="1"/>
  <c r="H7" i="1"/>
  <c r="I6" i="1"/>
  <c r="H6" i="1"/>
  <c r="I5" i="1"/>
  <c r="H5" i="1"/>
</calcChain>
</file>

<file path=xl/sharedStrings.xml><?xml version="1.0" encoding="utf-8"?>
<sst xmlns="http://schemas.openxmlformats.org/spreadsheetml/2006/main" count="1114" uniqueCount="422">
  <si>
    <t>Supplemental Table 7. Mixed stock analysis results based on many-to-one analyses of northern Gulf of Mexico surface-pelagic juvenile green turtle samples collected during 2010 (n = 34).</t>
  </si>
  <si>
    <t>Stock</t>
  </si>
  <si>
    <t>Mean</t>
  </si>
  <si>
    <t xml:space="preserve">Standard Deviation </t>
  </si>
  <si>
    <t>Median</t>
  </si>
  <si>
    <t>+ error</t>
  </si>
  <si>
    <t>- error</t>
  </si>
  <si>
    <t>AVES</t>
  </si>
  <si>
    <t>SURN</t>
  </si>
  <si>
    <t>TORT</t>
  </si>
  <si>
    <t>WBCMX</t>
  </si>
  <si>
    <t>EBCMX</t>
  </si>
  <si>
    <t>CAMX</t>
  </si>
  <si>
    <t>SRMX</t>
  </si>
  <si>
    <t>QRMX</t>
  </si>
  <si>
    <t>SWCB</t>
  </si>
  <si>
    <t>DM proportional contributions generated from Putman et al. 2015, Supplemental Table S3, excluding stocks that were not considered in genetic analyses</t>
  </si>
  <si>
    <t>Annual Survival Assumptions</t>
  </si>
  <si>
    <t>DM</t>
  </si>
  <si>
    <r>
      <t>EBCMX</t>
    </r>
    <r>
      <rPr>
        <vertAlign val="superscript"/>
        <sz val="12"/>
        <color theme="1"/>
        <rFont val="Arial"/>
      </rPr>
      <t>1</t>
    </r>
  </si>
  <si>
    <r>
      <t>CAMX</t>
    </r>
    <r>
      <rPr>
        <vertAlign val="superscript"/>
        <sz val="12"/>
        <color theme="1"/>
        <rFont val="Arial"/>
      </rPr>
      <t>2</t>
    </r>
  </si>
  <si>
    <t>NA</t>
  </si>
  <si>
    <r>
      <t>SRMX</t>
    </r>
    <r>
      <rPr>
        <vertAlign val="superscript"/>
        <sz val="12"/>
        <color theme="1"/>
        <rFont val="Arial"/>
      </rPr>
      <t>3</t>
    </r>
  </si>
  <si>
    <r>
      <rPr>
        <vertAlign val="superscript"/>
        <sz val="12"/>
        <color theme="1"/>
        <rFont val="Arial"/>
      </rPr>
      <t>1</t>
    </r>
    <r>
      <rPr>
        <sz val="12"/>
        <color theme="1"/>
        <rFont val="Arial"/>
      </rPr>
      <t xml:space="preserve">DM estimates from EBCMX reflect Campeche state only. Yucatán was not included.                                                          </t>
    </r>
    <r>
      <rPr>
        <vertAlign val="superscript"/>
        <sz val="12"/>
        <color theme="1"/>
        <rFont val="Arial"/>
      </rPr>
      <t>2</t>
    </r>
    <r>
      <rPr>
        <sz val="12"/>
        <color theme="1"/>
        <rFont val="Arial"/>
      </rPr>
      <t xml:space="preserve">CAMX was not considered separarely from Campeche state in DM analyses, so any CAMX contribution would appear in EBCMX.                                                                                                                                                                                         </t>
    </r>
    <r>
      <rPr>
        <vertAlign val="superscript"/>
        <sz val="12"/>
        <color theme="1"/>
        <rFont val="Arial"/>
      </rPr>
      <t xml:space="preserve"> 3</t>
    </r>
    <r>
      <rPr>
        <sz val="12"/>
        <color theme="1"/>
        <rFont val="Arial"/>
      </rPr>
      <t>SRMX occurs in Yucatán state, and was therefore not considered in DM.</t>
    </r>
  </si>
  <si>
    <r>
      <t>Supplemental Table 1. Capture, morphometric, and genetic data for surface-pelagic green turtles (</t>
    </r>
    <r>
      <rPr>
        <i/>
        <sz val="11"/>
        <color theme="1"/>
        <rFont val="Arial"/>
      </rPr>
      <t>Chelonia mydas</t>
    </r>
    <r>
      <rPr>
        <sz val="11"/>
        <color theme="1"/>
        <rFont val="Arial"/>
      </rPr>
      <t>) included in mixed stock analyses. CLSL is straightline carapace length.</t>
    </r>
  </si>
  <si>
    <t>Sample ID</t>
  </si>
  <si>
    <t>Sample Date</t>
  </si>
  <si>
    <t>Site</t>
  </si>
  <si>
    <t>CLSL (mm)</t>
  </si>
  <si>
    <t>PIT Tag(s)</t>
  </si>
  <si>
    <t>Haplotype</t>
  </si>
  <si>
    <t>Genbank Accession Control Region</t>
  </si>
  <si>
    <t>Genbank Accession ND5</t>
  </si>
  <si>
    <t>BEWCM347</t>
  </si>
  <si>
    <t>PEN</t>
  </si>
  <si>
    <t>472C244A4F</t>
  </si>
  <si>
    <t>CM-A1.1.1</t>
  </si>
  <si>
    <t>JF308465</t>
  </si>
  <si>
    <t>MH576419</t>
  </si>
  <si>
    <t>BEWCM371</t>
  </si>
  <si>
    <t>472C432359</t>
  </si>
  <si>
    <t>BEW072806</t>
    <phoneticPr fontId="0" type="noConversion"/>
  </si>
  <si>
    <t>NRDA</t>
  </si>
  <si>
    <t>BEW072902</t>
    <phoneticPr fontId="0" type="noConversion"/>
  </si>
  <si>
    <t>BEW073102</t>
    <phoneticPr fontId="0" type="noConversion"/>
  </si>
  <si>
    <t>BEW080101</t>
    <phoneticPr fontId="0" type="noConversion"/>
  </si>
  <si>
    <t>BEW080111</t>
    <phoneticPr fontId="0" type="noConversion"/>
  </si>
  <si>
    <t>BEW080104</t>
    <phoneticPr fontId="0" type="noConversion"/>
  </si>
  <si>
    <t>BEW080307</t>
    <phoneticPr fontId="0" type="noConversion"/>
  </si>
  <si>
    <t>BEW080504</t>
    <phoneticPr fontId="0" type="noConversion"/>
  </si>
  <si>
    <t>BEW080601</t>
    <phoneticPr fontId="0" type="noConversion"/>
  </si>
  <si>
    <t>BEW080802</t>
    <phoneticPr fontId="0" type="noConversion"/>
  </si>
  <si>
    <t>BEW080806</t>
    <phoneticPr fontId="0" type="noConversion"/>
  </si>
  <si>
    <t>BEW080809</t>
    <phoneticPr fontId="0" type="noConversion"/>
  </si>
  <si>
    <t>BEWCM142</t>
  </si>
  <si>
    <t>4C12724117</t>
  </si>
  <si>
    <t>BEWCM189</t>
  </si>
  <si>
    <t>4C13000054</t>
  </si>
  <si>
    <t>BEWCM195</t>
  </si>
  <si>
    <t>4C12771A59</t>
  </si>
  <si>
    <t>11BEWCM004</t>
  </si>
  <si>
    <t>4C1337275E</t>
  </si>
  <si>
    <t>11BEWCM011</t>
  </si>
  <si>
    <t>4C133A3A10</t>
  </si>
  <si>
    <t>11BEWCM013</t>
  </si>
  <si>
    <t>NA (WP4)</t>
  </si>
  <si>
    <t>11BEWCM015</t>
  </si>
  <si>
    <t>NA (WP10)</t>
  </si>
  <si>
    <t>11BEWCM016</t>
  </si>
  <si>
    <t>NA (WP7)</t>
  </si>
  <si>
    <t>11BEWCM018</t>
  </si>
  <si>
    <t>NA (WP34)</t>
  </si>
  <si>
    <t>11BEWCM019</t>
  </si>
  <si>
    <t>NA (WP44)</t>
  </si>
  <si>
    <t>BEWCM225</t>
  </si>
  <si>
    <t>APL</t>
  </si>
  <si>
    <t>4C127C3F47</t>
  </si>
  <si>
    <t>11BEWCM020</t>
  </si>
  <si>
    <t>NA (WP13)</t>
  </si>
  <si>
    <t>11BEWCM022</t>
  </si>
  <si>
    <t>NA (WP21)</t>
  </si>
  <si>
    <t>4C127E2136</t>
  </si>
  <si>
    <t>11BEWCM024</t>
  </si>
  <si>
    <t>NA (WP8)</t>
  </si>
  <si>
    <t>11BEWCM025</t>
  </si>
  <si>
    <t>NA (WP6)</t>
  </si>
  <si>
    <t>11BEWCM028</t>
  </si>
  <si>
    <t>NA (WP9)</t>
  </si>
  <si>
    <t>11BEWCM029</t>
  </si>
  <si>
    <t>NA (WP11)</t>
  </si>
  <si>
    <t>11BEWCM032</t>
  </si>
  <si>
    <t>NA (WP2)</t>
  </si>
  <si>
    <t>11BEWCM033</t>
  </si>
  <si>
    <t>11BEWCM034</t>
  </si>
  <si>
    <t>11BEWCM037</t>
  </si>
  <si>
    <t>NA (WP16)</t>
  </si>
  <si>
    <t>BEWCM562</t>
  </si>
  <si>
    <t>4C127E7B43</t>
  </si>
  <si>
    <t>BEWCM570</t>
  </si>
  <si>
    <t>4C13003D56</t>
  </si>
  <si>
    <t>13BEWCM003</t>
  </si>
  <si>
    <t>VEN</t>
  </si>
  <si>
    <t>982000163656315/3D60009C1327B</t>
  </si>
  <si>
    <t>13BEWCM008</t>
  </si>
  <si>
    <t>982000149978638/3D60008F07E0E</t>
  </si>
  <si>
    <t>BEWCM613</t>
  </si>
  <si>
    <t>BEWCM622</t>
  </si>
  <si>
    <t>BEWCM632</t>
  </si>
  <si>
    <t>4C127B6F3F</t>
  </si>
  <si>
    <t>BEWCM672</t>
  </si>
  <si>
    <t>4C127F6078</t>
  </si>
  <si>
    <t>BEWCM677</t>
  </si>
  <si>
    <t>4C13002C0B</t>
  </si>
  <si>
    <t>BEWCM844</t>
  </si>
  <si>
    <t>4A333F0A54</t>
  </si>
  <si>
    <t>BEWCM846</t>
  </si>
  <si>
    <t>4A1C276A23</t>
  </si>
  <si>
    <t>BEWCM848</t>
  </si>
  <si>
    <t>4A3F572266</t>
  </si>
  <si>
    <t>BEWCM850</t>
  </si>
  <si>
    <t>4A42531978</t>
  </si>
  <si>
    <t>BEWCM853</t>
  </si>
  <si>
    <t>4C1279225E</t>
  </si>
  <si>
    <t>BEWCM862</t>
  </si>
  <si>
    <t>4A2E67025C</t>
  </si>
  <si>
    <t>BEWCM918</t>
  </si>
  <si>
    <t>4A320C027E</t>
  </si>
  <si>
    <t>BEWCM940</t>
  </si>
  <si>
    <t>4A5F181B1D</t>
  </si>
  <si>
    <t>BEW080110</t>
    <phoneticPr fontId="0" type="noConversion"/>
  </si>
  <si>
    <t>CM-A1.2</t>
  </si>
  <si>
    <t>JF308466</t>
  </si>
  <si>
    <t>CM-A1.3</t>
  </si>
  <si>
    <t>KT581616</t>
  </si>
  <si>
    <t>13BEWCM009</t>
  </si>
  <si>
    <t>982000153661800/3D6000928B168</t>
  </si>
  <si>
    <t>CM-A1.4</t>
  </si>
  <si>
    <t>KT581617</t>
  </si>
  <si>
    <t>BEWCM187</t>
  </si>
  <si>
    <t>4C1300567D</t>
  </si>
  <si>
    <t>CM-A18.1</t>
  </si>
  <si>
    <t>KT581618</t>
  </si>
  <si>
    <t>BEWCM367</t>
  </si>
  <si>
    <t>4C12780A0F</t>
  </si>
  <si>
    <t>BEWCM662</t>
  </si>
  <si>
    <t>4C1270F75</t>
  </si>
  <si>
    <t>BEWCM191</t>
  </si>
  <si>
    <t>4C1279663D</t>
  </si>
  <si>
    <t>CM-A18.2</t>
  </si>
  <si>
    <t>JX306008</t>
  </si>
  <si>
    <t>11BEWCM007</t>
  </si>
  <si>
    <t>4C13312A4A (Pen-M-MJB-240611-01)</t>
  </si>
  <si>
    <t>CM-A18.2</t>
    <phoneticPr fontId="0" type="noConversion"/>
  </si>
  <si>
    <t>13BEWCM006</t>
  </si>
  <si>
    <t>982000163654121/3D60009C129E9</t>
  </si>
  <si>
    <t>BEWCM182</t>
  </si>
  <si>
    <t>4C127B4154</t>
  </si>
  <si>
    <t>CM-A22.1</t>
  </si>
  <si>
    <t>KT581619</t>
  </si>
  <si>
    <t>11BEWCM035</t>
  </si>
  <si>
    <t>CM-A26.1</t>
    <phoneticPr fontId="0" type="noConversion"/>
  </si>
  <si>
    <t> MH025955</t>
  </si>
  <si>
    <t>11BEWCM002</t>
  </si>
  <si>
    <t>4C132B3634</t>
  </si>
  <si>
    <t>CM-A27.1</t>
    <phoneticPr fontId="0" type="noConversion"/>
  </si>
  <si>
    <t>MH025956</t>
  </si>
  <si>
    <t>BEWCM670</t>
  </si>
  <si>
    <t>4C127E5E79</t>
  </si>
  <si>
    <t>CM-A27.1</t>
  </si>
  <si>
    <t>BEWCM369</t>
  </si>
  <si>
    <t>471D312121</t>
  </si>
  <si>
    <t>CM-A3.1</t>
  </si>
  <si>
    <t xml:space="preserve">JN632497 </t>
  </si>
  <si>
    <t>BEW072601</t>
    <phoneticPr fontId="0" type="noConversion"/>
  </si>
  <si>
    <t>JN632497</t>
  </si>
  <si>
    <t>BEW072814</t>
    <phoneticPr fontId="0" type="noConversion"/>
  </si>
  <si>
    <t>BEW072809</t>
    <phoneticPr fontId="0" type="noConversion"/>
  </si>
  <si>
    <t>BEW072803</t>
    <phoneticPr fontId="0" type="noConversion"/>
  </si>
  <si>
    <t>BEW072903</t>
    <phoneticPr fontId="0" type="noConversion"/>
  </si>
  <si>
    <t>BEW073103</t>
    <phoneticPr fontId="0" type="noConversion"/>
  </si>
  <si>
    <t>BEW080105</t>
    <phoneticPr fontId="0" type="noConversion"/>
  </si>
  <si>
    <t>BEW080112</t>
    <phoneticPr fontId="0" type="noConversion"/>
  </si>
  <si>
    <t>BEW080117</t>
    <phoneticPr fontId="0" type="noConversion"/>
  </si>
  <si>
    <t>BEW080118</t>
    <phoneticPr fontId="0" type="noConversion"/>
  </si>
  <si>
    <t>BEW080113</t>
    <phoneticPr fontId="0" type="noConversion"/>
  </si>
  <si>
    <t>BEW080120</t>
    <phoneticPr fontId="0" type="noConversion"/>
  </si>
  <si>
    <t>BEW080103</t>
    <phoneticPr fontId="0" type="noConversion"/>
  </si>
  <si>
    <t>BEW080309</t>
    <phoneticPr fontId="0" type="noConversion"/>
  </si>
  <si>
    <t>BEW080506</t>
    <phoneticPr fontId="0" type="noConversion"/>
  </si>
  <si>
    <t>BEW080703</t>
    <phoneticPr fontId="0" type="noConversion"/>
  </si>
  <si>
    <t>BEW080704</t>
    <phoneticPr fontId="0" type="noConversion"/>
  </si>
  <si>
    <t>BEW080805</t>
    <phoneticPr fontId="0" type="noConversion"/>
  </si>
  <si>
    <t>BEW080811</t>
    <phoneticPr fontId="0" type="noConversion"/>
  </si>
  <si>
    <t>11BEWCM009</t>
  </si>
  <si>
    <t>4C133A0631</t>
  </si>
  <si>
    <t>CM-A3.1</t>
    <phoneticPr fontId="0" type="noConversion"/>
  </si>
  <si>
    <t>11BEWCM012</t>
  </si>
  <si>
    <t>NA (WP28)</t>
  </si>
  <si>
    <t>11BEWCM017</t>
  </si>
  <si>
    <t>NA (WP5)</t>
  </si>
  <si>
    <t>BEWCM229</t>
  </si>
  <si>
    <t>4C127A213A</t>
  </si>
  <si>
    <t>BEWCM235</t>
  </si>
  <si>
    <t>4C127B2623</t>
  </si>
  <si>
    <t>BEWCM256</t>
  </si>
  <si>
    <t>4C127F1545</t>
  </si>
  <si>
    <t>11BEWCM023</t>
  </si>
  <si>
    <t>W6327 (flipper tag)</t>
  </si>
  <si>
    <t>BEWCM378</t>
  </si>
  <si>
    <t>4C127B365D</t>
  </si>
  <si>
    <t>BEWCM386</t>
  </si>
  <si>
    <t>4C1278536D</t>
  </si>
  <si>
    <t>11BEWCM026</t>
  </si>
  <si>
    <t>11BEWCM027</t>
  </si>
  <si>
    <t>11BEWCM030</t>
  </si>
  <si>
    <t>NA (WP18)</t>
  </si>
  <si>
    <t>11BEWCM031</t>
  </si>
  <si>
    <t>NA (WP20)</t>
  </si>
  <si>
    <t>BEWCM556</t>
  </si>
  <si>
    <t>4C12727A3B</t>
  </si>
  <si>
    <t>13BEWCM002</t>
  </si>
  <si>
    <t>982000163676611/3D60009C181C3</t>
  </si>
  <si>
    <t>13BEWCM004</t>
  </si>
  <si>
    <t>982000153670609/3D6000928D3D1</t>
  </si>
  <si>
    <t>13BEWCM005</t>
  </si>
  <si>
    <t>982000163653691/3D60009C1283B</t>
  </si>
  <si>
    <t>13BEWCM007</t>
  </si>
  <si>
    <t>982000163661646/3D60009C1474E</t>
  </si>
  <si>
    <t>13BEWCM010</t>
  </si>
  <si>
    <t>982000163690385/3D60009C1B791</t>
  </si>
  <si>
    <t>BEWCM628</t>
  </si>
  <si>
    <t>BEWCM654</t>
  </si>
  <si>
    <t>4A30690449</t>
  </si>
  <si>
    <t>BEWCM656</t>
  </si>
  <si>
    <t>4C127D1C47</t>
  </si>
  <si>
    <t>BEWCM668</t>
  </si>
  <si>
    <t>BEWCM674</t>
  </si>
  <si>
    <t>4C12756571</t>
  </si>
  <si>
    <t>BEWCM683</t>
  </si>
  <si>
    <t>BEWCM861</t>
  </si>
  <si>
    <t>4A42194B1A</t>
  </si>
  <si>
    <t>BEWCM879</t>
  </si>
  <si>
    <t>4C127D313B</t>
  </si>
  <si>
    <t>BEWCM900</t>
  </si>
  <si>
    <t>4A2C6A3A5F</t>
  </si>
  <si>
    <t>BEWCM943</t>
  </si>
  <si>
    <t>4A30082C6E</t>
  </si>
  <si>
    <t>BEW080407</t>
    <phoneticPr fontId="0" type="noConversion"/>
  </si>
  <si>
    <t>CM-A47.1</t>
  </si>
  <si>
    <t>MH025957</t>
  </si>
  <si>
    <t>11BEWCM008</t>
  </si>
  <si>
    <t>4C13347213</t>
  </si>
  <si>
    <t>CM-A5.1</t>
  </si>
  <si>
    <t>JQ034420</t>
  </si>
  <si>
    <t>11BEWCM010</t>
  </si>
  <si>
    <t>4C13320920</t>
  </si>
  <si>
    <t>JN632498</t>
  </si>
  <si>
    <t>BEWCM568</t>
  </si>
  <si>
    <t>4C127D276B</t>
  </si>
  <si>
    <t>13BEWCM001</t>
  </si>
  <si>
    <t>982000163677517/3D60009C1854D</t>
  </si>
  <si>
    <t>11BEWCM001</t>
    <phoneticPr fontId="0" type="noConversion"/>
  </si>
  <si>
    <t>4C1337AC0F</t>
  </si>
  <si>
    <t>CM-A77.1</t>
  </si>
  <si>
    <t>MH025958</t>
  </si>
  <si>
    <t>Supplemental Table 2. Mitochondrial control region haplotypes for Greater Caribbean green turtle rookeries and foraging aggregations. Site codes are explained in Figure 2. Haplotype names without suffixes indicate 490-bp sequences (no shading). Haplotype names with single suffixes represent 817-bp sequences (inclusive of 490-bp haplotypes, highlighted in light gray shading). Haplotype names with two suffixes represent 817-bp plus informative mitochondrial single nucleotide polymorphism sequences for CM-A1.1 (in dark gray shading). RN (Rancho Nuevo, Tamaulipas, Mexico) is part of the WBCMX stock. RN, SOFL, and CEFL are included here only to illustrate fixed differences in previously described in CM-A1.1 variants. These data were not included in mixed stock analyses. 817-bp CM-A1 data were not included in MSA because baseline data were not available from SWCB. * indicates that only 6 of 24 original samples were available for sequencing beyond the 490-bp fragment.</t>
  </si>
  <si>
    <t>Nesting Stocks (Management Units)</t>
  </si>
  <si>
    <t>Neritic Juvenile Aggregations</t>
  </si>
  <si>
    <t>Pelagic</t>
  </si>
  <si>
    <t>(RN)</t>
  </si>
  <si>
    <t>SOFL</t>
  </si>
  <si>
    <t>CEFL</t>
  </si>
  <si>
    <t>BD</t>
  </si>
  <si>
    <t>TX</t>
  </si>
  <si>
    <t>NWFL</t>
  </si>
  <si>
    <t>SGoM</t>
  </si>
  <si>
    <t>BH</t>
  </si>
  <si>
    <t>CFL</t>
  </si>
  <si>
    <t>NC</t>
  </si>
  <si>
    <t>CM-A1</t>
  </si>
  <si>
    <t>CM-A1.1</t>
  </si>
  <si>
    <t xml:space="preserve"> 6*</t>
  </si>
  <si>
    <t>6*</t>
  </si>
  <si>
    <t>CM-A1.1.2</t>
  </si>
  <si>
    <t>CM-A2</t>
  </si>
  <si>
    <t>CM-A3</t>
  </si>
  <si>
    <t>CM-A3.4</t>
  </si>
  <si>
    <t>CM-A4</t>
  </si>
  <si>
    <t>CM-A5</t>
  </si>
  <si>
    <t>CM-A5.2</t>
  </si>
  <si>
    <t>CM-A6</t>
  </si>
  <si>
    <t>CM-A8</t>
  </si>
  <si>
    <t>CM-A9</t>
  </si>
  <si>
    <t>CM-A10</t>
  </si>
  <si>
    <t>CM-A13</t>
  </si>
  <si>
    <t>CM-A14</t>
  </si>
  <si>
    <t>CM-A15</t>
  </si>
  <si>
    <t>CM-A16</t>
  </si>
  <si>
    <t>CM-A16.1</t>
  </si>
  <si>
    <t>CM-A16.2</t>
  </si>
  <si>
    <t>CM-A17</t>
  </si>
  <si>
    <t>CM-A18</t>
  </si>
  <si>
    <t>CM-A20</t>
  </si>
  <si>
    <t>CM-A21</t>
  </si>
  <si>
    <t>CM-A22</t>
  </si>
  <si>
    <t>CM-A26</t>
  </si>
  <si>
    <t>CM-A27</t>
  </si>
  <si>
    <t>CM-A28</t>
  </si>
  <si>
    <t>CM-A29</t>
  </si>
  <si>
    <t>CM-A30</t>
  </si>
  <si>
    <t>CM-A34</t>
  </si>
  <si>
    <t>CM-A47</t>
  </si>
  <si>
    <t>CM-A48</t>
  </si>
  <si>
    <t>CM-A48.3</t>
  </si>
  <si>
    <t>CM-A53</t>
  </si>
  <si>
    <t>CM-A56</t>
  </si>
  <si>
    <t>CM-A57</t>
  </si>
  <si>
    <t>CM-A58</t>
  </si>
  <si>
    <t>CM-A68</t>
  </si>
  <si>
    <t>CM-A77</t>
  </si>
  <si>
    <t xml:space="preserve">Haplotype Data </t>
  </si>
  <si>
    <t>A</t>
  </si>
  <si>
    <t>A, B</t>
  </si>
  <si>
    <t>C</t>
  </si>
  <si>
    <t>D</t>
  </si>
  <si>
    <t>E</t>
  </si>
  <si>
    <t>F</t>
  </si>
  <si>
    <t>C, G</t>
  </si>
  <si>
    <t>H</t>
  </si>
  <si>
    <t>I</t>
  </si>
  <si>
    <t>J</t>
  </si>
  <si>
    <t>K</t>
  </si>
  <si>
    <t>L</t>
  </si>
  <si>
    <t>M</t>
  </si>
  <si>
    <t>N</t>
  </si>
  <si>
    <t>O</t>
  </si>
  <si>
    <t>Supplemental Table 3. Estimated female abundance used to weight stock contributions in mixed stock analyses version B. Estimated female abundance was taken directly from Seminoff et al. 2015 unless otherwise noted by superscripts. A mean clutch frequency of three clutches and mean remigration interval of 2.5 years assumed by Seminoff et al. 2015 in their estimations for this proposed distinct population segment were used for newly generated estimates for consistency.</t>
  </si>
  <si>
    <t>Figure 2 Codes</t>
  </si>
  <si>
    <t>Management Unit Description</t>
  </si>
  <si>
    <t xml:space="preserve">Nesting Range for Population Estimates </t>
  </si>
  <si>
    <t>Estimated Female Abundance</t>
  </si>
  <si>
    <t>MSA Prior Scaling</t>
  </si>
  <si>
    <t>Isla Aves, Venezuela</t>
  </si>
  <si>
    <t>Suriname (Matapica and Galibi)</t>
  </si>
  <si>
    <t>2008-2010</t>
  </si>
  <si>
    <t>Tortuguero, Costa Rica</t>
  </si>
  <si>
    <t>2009-2011</t>
  </si>
  <si>
    <r>
      <t>Tamaulipas and Veracruz</t>
    </r>
    <r>
      <rPr>
        <vertAlign val="superscript"/>
        <sz val="12"/>
        <color theme="1"/>
        <rFont val="Arial"/>
      </rPr>
      <t>1</t>
    </r>
    <r>
      <rPr>
        <sz val="12"/>
        <color theme="1"/>
        <rFont val="Arial"/>
      </rPr>
      <t>, Mexico</t>
    </r>
  </si>
  <si>
    <r>
      <t>2009-2010; 2009-2012</t>
    </r>
    <r>
      <rPr>
        <vertAlign val="superscript"/>
        <sz val="12"/>
        <color theme="1"/>
        <rFont val="Arial"/>
      </rPr>
      <t>1</t>
    </r>
    <r>
      <rPr>
        <sz val="12"/>
        <color theme="1"/>
        <rFont val="Arial"/>
      </rPr>
      <t>, respectively</t>
    </r>
  </si>
  <si>
    <t>Campeche and Yucatán, Mexico</t>
  </si>
  <si>
    <t>2010-2012; 2006-2011, respectively</t>
  </si>
  <si>
    <t>Cayo Arcas, Campeche, Mexico</t>
  </si>
  <si>
    <r>
      <t>unknown</t>
    </r>
    <r>
      <rPr>
        <vertAlign val="superscript"/>
        <sz val="12"/>
        <color theme="1"/>
        <rFont val="Arial"/>
      </rPr>
      <t xml:space="preserve">2 </t>
    </r>
  </si>
  <si>
    <r>
      <t>Scorpion Reef, Yucatán, Mexico</t>
    </r>
    <r>
      <rPr>
        <vertAlign val="superscript"/>
        <sz val="12"/>
        <color theme="1"/>
        <rFont val="Arial"/>
      </rPr>
      <t>3</t>
    </r>
  </si>
  <si>
    <r>
      <t>2009-2011</t>
    </r>
    <r>
      <rPr>
        <vertAlign val="superscript"/>
        <sz val="12"/>
        <color theme="1"/>
        <rFont val="Arial"/>
      </rPr>
      <t>3</t>
    </r>
  </si>
  <si>
    <t>Quintana Roo, Mexico</t>
  </si>
  <si>
    <t>2010-2012</t>
  </si>
  <si>
    <t>southwestern Cuba (Guanahacabibes Peninsula and San Felipe)</t>
  </si>
  <si>
    <t>2010-2012; 2007-2009, respectively</t>
  </si>
  <si>
    <r>
      <rPr>
        <vertAlign val="superscript"/>
        <sz val="12"/>
        <color theme="1"/>
        <rFont val="Arial"/>
      </rPr>
      <t>1</t>
    </r>
    <r>
      <rPr>
        <sz val="12"/>
        <color theme="1"/>
        <rFont val="Arial"/>
      </rPr>
      <t xml:space="preserve">Updated nest counts for Veracruz state, Mexico. Unpublished data from Red de Campamentos Tortugueros en el Estado de Veracruz previously provided for Shamblin et al. 2017 analyses. This estimated female abudance was summed with those from Tamaulipas to generate a combined total for this MU. The original Veracruz estimate presented in Seminoff et al. 2015 was generated for nesting data from 1998-2000, suggesting 1040 females. </t>
    </r>
  </si>
  <si>
    <t>Nest Counts</t>
  </si>
  <si>
    <t>Estimated Annual Females</t>
  </si>
  <si>
    <t>total females</t>
  </si>
  <si>
    <t>years monitored</t>
  </si>
  <si>
    <t xml:space="preserve">remigration interval </t>
  </si>
  <si>
    <t>Veracruz estimated females</t>
  </si>
  <si>
    <r>
      <rPr>
        <vertAlign val="superscript"/>
        <sz val="12"/>
        <color theme="1"/>
        <rFont val="Arial"/>
      </rPr>
      <t>2</t>
    </r>
    <r>
      <rPr>
        <sz val="12"/>
        <color theme="1"/>
        <rFont val="Arial"/>
      </rPr>
      <t xml:space="preserve">Used an estimate of 100 females nesting per year from Millán-Aguilar 2009, based on unpublished CONANP (Comisión Nacional de Áreas Naturales Protegidos) data. Nesting range years unknown. </t>
    </r>
  </si>
  <si>
    <t>?</t>
  </si>
  <si>
    <t>Cayo Arcas estimated females</t>
  </si>
  <si>
    <r>
      <rPr>
        <vertAlign val="superscript"/>
        <sz val="12"/>
        <color theme="1"/>
        <rFont val="Arial"/>
      </rPr>
      <t>3</t>
    </r>
    <r>
      <rPr>
        <sz val="12"/>
        <color theme="1"/>
        <rFont val="Arial"/>
      </rPr>
      <t>Scorpion Reef National Park nesting data presented in CONANP report (2011)</t>
    </r>
  </si>
  <si>
    <t>425 (estimated)</t>
  </si>
  <si>
    <t>1450 (estimated)</t>
  </si>
  <si>
    <t>Scorpion Reef estimated females</t>
  </si>
  <si>
    <r>
      <t xml:space="preserve">Supplemental Table 4. Weighted hatchling abundance estimates based on a combination of back-tracking particles released within the </t>
    </r>
    <r>
      <rPr>
        <i/>
        <sz val="11"/>
        <color theme="1"/>
        <rFont val="Arial"/>
      </rPr>
      <t>Deepwater Horizon</t>
    </r>
    <r>
      <rPr>
        <sz val="11"/>
        <color theme="1"/>
        <rFont val="Arial"/>
      </rPr>
      <t xml:space="preserve"> oil spill site from April to August 2010 and then forward-tracking particles from the focal contributing populaiton, assuming passive drift, taken from Putman et al. (2015) Supplemental Table 3. For more direct comparisons of DM and MSA results, only abundance estimates from the rookeries considered in MSA were used to estimate proportional contributions to the oil spill area in the northern Gulf of Mexico. The asterisk indicates that the EBCMX stock encompasses Yucatán state (as well as Campeche), which was not included in DM analyses. </t>
    </r>
  </si>
  <si>
    <t>Nesting Area</t>
  </si>
  <si>
    <t>Total for MSA</t>
  </si>
  <si>
    <t>Proportion</t>
  </si>
  <si>
    <t>Annual Oceanic Survival: 81.7%</t>
  </si>
  <si>
    <t>SE Florida, USA</t>
  </si>
  <si>
    <t>SW Florida, USA</t>
  </si>
  <si>
    <t>NW Florida, USA</t>
  </si>
  <si>
    <t>Texas, USA</t>
  </si>
  <si>
    <t>Tamaulipas, MX</t>
  </si>
  <si>
    <t>Veracruz, MX</t>
  </si>
  <si>
    <t>Campeche, MX</t>
  </si>
  <si>
    <t>EBCMX*</t>
  </si>
  <si>
    <t>Quintana Roo, MX</t>
  </si>
  <si>
    <t>Cuba</t>
  </si>
  <si>
    <t>Costa Rica</t>
  </si>
  <si>
    <t>Venezuela</t>
  </si>
  <si>
    <t>Aves Island (Venezuela)</t>
  </si>
  <si>
    <t>Guyana</t>
  </si>
  <si>
    <t>Suriname</t>
  </si>
  <si>
    <t>French Guiana</t>
  </si>
  <si>
    <t>Atol das Rocas (Brazil)</t>
  </si>
  <si>
    <t>Brazil</t>
  </si>
  <si>
    <t>Ascension Island (UK)</t>
  </si>
  <si>
    <t>Guinea Bissau</t>
  </si>
  <si>
    <t>Sierra Leone</t>
  </si>
  <si>
    <t>Ghana</t>
  </si>
  <si>
    <t>São Tomé and Príncipe</t>
  </si>
  <si>
    <t>Bioko Island (Equatorial Guinea)</t>
  </si>
  <si>
    <t>Congo</t>
  </si>
  <si>
    <t>Annual Oceanic Survival: 94%</t>
  </si>
  <si>
    <t>Annual Oceanic Survival: 25%</t>
  </si>
  <si>
    <r>
      <t>Supplemental Table 5. Pairwise comparisons of genetic differentiation among Greater Caribbean juvenile green turtle aggregations. Abbreviations are explained in Figure 2. Pairwise F</t>
    </r>
    <r>
      <rPr>
        <vertAlign val="subscript"/>
        <sz val="12"/>
        <color theme="1"/>
        <rFont val="Calibri"/>
        <scheme val="minor"/>
      </rPr>
      <t>ST</t>
    </r>
    <r>
      <rPr>
        <sz val="12"/>
        <color theme="1"/>
        <rFont val="Calibri"/>
        <family val="2"/>
        <scheme val="minor"/>
      </rPr>
      <t xml:space="preserve"> values based on 490-base pair haplotypes appear above the diagonal. Pairwise F</t>
    </r>
    <r>
      <rPr>
        <vertAlign val="subscript"/>
        <sz val="12"/>
        <color theme="1"/>
        <rFont val="Calibri"/>
        <scheme val="minor"/>
      </rPr>
      <t>ST</t>
    </r>
    <r>
      <rPr>
        <sz val="12"/>
        <color theme="1"/>
        <rFont val="Calibri"/>
        <family val="2"/>
        <scheme val="minor"/>
      </rPr>
      <t xml:space="preserve"> values based on 817-base pair haplotypes appear below the diagonal. ND indicates comparisons were not possible because 817-base pair haplotype data were unavailable. Comparisons that were not significant following false discovery rate corrections are shaded in gray. </t>
    </r>
  </si>
  <si>
    <t>pelagic</t>
  </si>
  <si>
    <t xml:space="preserve">TX </t>
  </si>
  <si>
    <t>ND</t>
  </si>
  <si>
    <t>-0.001</t>
  </si>
  <si>
    <t>Supplemental Table 6. Mixed stock analysis results based on many-to-one analyses of northern Gulf of Mexico surface-pelagic juvenile green turtle samples (n = 121) collected from 2009 through 2015.</t>
  </si>
  <si>
    <t>1. 490-bp haplotypes plus 817-bp data for CM-A5 and CM-A18 with uniform priors</t>
  </si>
  <si>
    <t>2. 490-bp haplotypes plus 817-bp data for CM-A5 and CM-A18 with weighted priors</t>
  </si>
  <si>
    <t>The following supplement accompanies the article</t>
  </si>
  <si>
    <t>Mixed stock analyses indicate population-scale connectivity effects of active dispersal by surface-pelagic green turtles</t>
  </si>
  <si>
    <t>A: Shamblin et al. 2012, B: Bjorndal et al. 2005; C: Shamblin et al. 2017, D: Millán-Aguilar 2009, E: Pérez-Ríos 2008, F: Ruiz-Urquiola et al. 2010, G: Shamblin et al. 2015, H: Luke et al. 2004, I: Anderson et al. 2013, J: Foley et al. 2007, K: Naro-Maciel et al. 2017, L: Bjorndal and Bolten 2008, M: Bass and Witzell 2000, N: Bass et al. 2006, O: this study</t>
  </si>
  <si>
    <r>
      <rPr>
        <sz val="12"/>
        <color theme="1"/>
        <rFont val="Arial"/>
      </rPr>
      <t>TABLE S2 LITERATURE CITED
 (I) Anderson JD, Shaver DJ, Karel WJ (2013) Genetic diversity and natal origins of green turtles (</t>
    </r>
    <r>
      <rPr>
        <i/>
        <sz val="12"/>
        <color theme="1"/>
        <rFont val="Arial"/>
      </rPr>
      <t>Chelonia mydas</t>
    </r>
    <r>
      <rPr>
        <sz val="12"/>
        <color theme="1"/>
        <rFont val="Arial"/>
      </rPr>
      <t>) in the western Gulf of Mexico. J Herpetol 47:251-257
(M) Bass A, Witzell W (2000) Demographic composition of immature green turtles (</t>
    </r>
    <r>
      <rPr>
        <i/>
        <sz val="12"/>
        <color theme="1"/>
        <rFont val="Arial"/>
      </rPr>
      <t>Chelonia mydas</t>
    </r>
    <r>
      <rPr>
        <sz val="12"/>
        <color theme="1"/>
        <rFont val="Arial"/>
      </rPr>
      <t>) from the East Central Florida coast. Herpetologica 56:357-367 
(N) Bass AL, Epperly SP, Braun-McNeill J (2006) Green turtle (</t>
    </r>
    <r>
      <rPr>
        <i/>
        <sz val="12"/>
        <color theme="1"/>
        <rFont val="Arial"/>
      </rPr>
      <t>Chelonia mydas</t>
    </r>
    <r>
      <rPr>
        <sz val="12"/>
        <color theme="1"/>
        <rFont val="Arial"/>
      </rPr>
      <t>) foraging and nesting aggregations in the Caribbean and Atlantic: Impacts of currents and behavior on dispersal. J Hered 97:346-354
(B) Bjorndal KA, Bolten AB, Troëng S (2005) Population structure and genetic diversity in green turtles nesting at Tortuguero, Costa Rica, based on mitochondrial DNA control region sequences. Mar Biol 147:1449-1457. 
(L) Bjorndal KA, Bolten AB (2008) Annual variation in source contributions to a mixed stock: implications for quantifying connectivity. Mol Ecol 17:2185-2193
(J) Foley AM, Singel K, Dutton PH, Summers T, Redlow AE, Lessman J (2007) Characteristics of a green turtle (</t>
    </r>
    <r>
      <rPr>
        <i/>
        <sz val="12"/>
        <color theme="1"/>
        <rFont val="Arial"/>
      </rPr>
      <t>Chelonia mydas</t>
    </r>
    <r>
      <rPr>
        <sz val="12"/>
        <color theme="1"/>
        <rFont val="Arial"/>
      </rPr>
      <t>) assemblage in northwestern Florida determined during a hypothermic stunning event. Gulf Mex Sci 2007: 131−143
(H) Luke KE, Horrocks JA, LeRoux RA, Dutton PH (2004) Origins of green turtle (</t>
    </r>
    <r>
      <rPr>
        <i/>
        <sz val="12"/>
        <color theme="1"/>
        <rFont val="Arial"/>
      </rPr>
      <t>Chelonia mydas</t>
    </r>
    <r>
      <rPr>
        <sz val="12"/>
        <color theme="1"/>
        <rFont val="Arial"/>
      </rPr>
      <t xml:space="preserve">) feeding aggregations around Barbados, West Indies. Mar Biol 144:799-805
(D) Millán-Aguilar O (2009) Estructura genética poblacional de la tortuga verde, </t>
    </r>
    <r>
      <rPr>
        <i/>
        <sz val="12"/>
        <color theme="1"/>
        <rFont val="Arial"/>
      </rPr>
      <t>Chelonia mydas</t>
    </r>
    <r>
      <rPr>
        <sz val="12"/>
        <color theme="1"/>
        <rFont val="Arial"/>
      </rPr>
      <t xml:space="preserve">, en el golfo de México determinada por análisis de sequencias del ADN mitocondrial. MSc thesis, Universidad Nacional Autónoma de México, Mazatlán
(K) Naro-Maciel E, Hart KM, Cruciata R, Putman NF (2017) DNA and dispersal models highlight constrained connectivity in a migratory marine megavertebrate. Ecography 40: 586−597
(E) Pérez-Ríos NA (2008) Estructura genética poblacional de la tortuga verde, </t>
    </r>
    <r>
      <rPr>
        <i/>
        <sz val="12"/>
        <color theme="1"/>
        <rFont val="Arial"/>
      </rPr>
      <t>Chelonia mydas</t>
    </r>
    <r>
      <rPr>
        <sz val="12"/>
        <color theme="1"/>
        <rFont val="Arial"/>
      </rPr>
      <t>, en el Caribe mexicano determinada por análisis de sequencias del AND mitocondrial. MSc thesis, Universidad Nacional Autónoma de México, Mazatlán
(F) Ruiz-Urquiola A, Riverón-Giró FBF, Pérez-Bermúdez E, Abreu-Grobois FA and others (2010) Population genetic structure of greater Caribbean green turtles (</t>
    </r>
    <r>
      <rPr>
        <i/>
        <sz val="12"/>
        <color theme="1"/>
        <rFont val="Arial"/>
      </rPr>
      <t>Chelonia mydas</t>
    </r>
    <r>
      <rPr>
        <sz val="12"/>
        <color theme="1"/>
        <rFont val="Arial"/>
      </rPr>
      <t>) based on mitochondrial DNA sequences, with an emphasis on rookeries from southwestern Cuba. Rev Investig Mar 31: 33−52
(A) Shamblin BM, Bjorndal KA, Bolten AB, Hillis-Starr ZM and others (2012) Mitogenomic sequences better resolve stock structure of southern Greater Caribbean green turtle rookeries. Mol Ecol 21:2330-2340
(G) Shamblin BM, Bagley DA, Ehrhart LM, Desjardin NA and others (2015) Genetic structure of Florida green turtle rookeries as indicated by mitochondrial DNA control region sequences. Conserv Genet 16: 673−685
(C) Shamblin BM, Dutton PH, Shaver DJ, Bagley DA and others (2017) Mexican origins for the Texas green turtle foraging aggregation: a cautionary tale of incomplete baselines and poor marker resolution. J Exp Mar Biol Ecol 488:111−120</t>
    </r>
    <r>
      <rPr>
        <sz val="12"/>
        <color theme="1"/>
        <rFont val="Times New Roman"/>
      </rPr>
      <t xml:space="preserve">
</t>
    </r>
  </si>
  <si>
    <t>MSA-1 with uniform priors</t>
  </si>
  <si>
    <t>MSA-2 with weighted priors</t>
  </si>
  <si>
    <t>Brian M. Shamblin, Blair E. Witherington, Shigetomo Hirama, Robert F. Hardy, Campbell J. Nairn</t>
  </si>
  <si>
    <t>*Corresponding author: brian.shamblin@gmail.com</t>
  </si>
  <si>
    <t>Marine Ecology Progress Series 601: 215–226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</si>
</sst>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0.00_-;\-&quot;$&quot;* #,##0.00_-;_-&quot;$&quot;* &quot;-&quot;??_-;_-@_-"/>
    <numFmt numFmtId="165" formatCode="0;[Red]0"/>
    <numFmt numFmtId="166" formatCode="[$-409]d\-mmm\-yyyy;@"/>
    <numFmt numFmtId="167" formatCode="0.0"/>
    <numFmt numFmtId="168" formatCode="0.0000"/>
    <numFmt numFmtId="169" formatCode="_(* #,##0.00_);_(* \(#,##0.00\);_(* &quot;-&quot;??_);_(@_)"/>
    <numFmt numFmtId="170" formatCode="0.0000%"/>
    <numFmt numFmtId="171" formatCode="0.00000%"/>
    <numFmt numFmtId="172" formatCode="0.000"/>
  </numFmts>
  <fonts count="20" x14ac:knownFonts="1">
    <font>
      <sz val="12"/>
      <color theme="1"/>
      <name val="Calibri"/>
      <family val="2"/>
      <scheme val="minor"/>
    </font>
    <font>
      <sz val="12"/>
      <color theme="1"/>
      <name val="Calibri"/>
      <family val="2"/>
      <scheme val="minor"/>
    </font>
    <font>
      <sz val="12"/>
      <color rgb="FF000000"/>
      <name val="Arial"/>
    </font>
    <font>
      <sz val="12"/>
      <color theme="1"/>
      <name val="Arial"/>
    </font>
    <font>
      <vertAlign val="superscript"/>
      <sz val="12"/>
      <color theme="1"/>
      <name val="Arial"/>
    </font>
    <font>
      <sz val="11"/>
      <color theme="1"/>
      <name val="Arial"/>
    </font>
    <font>
      <i/>
      <sz val="11"/>
      <color theme="1"/>
      <name val="Arial"/>
    </font>
    <font>
      <sz val="6"/>
      <color theme="1"/>
      <name val="Arial"/>
    </font>
    <font>
      <sz val="11"/>
      <name val="Arial"/>
    </font>
    <font>
      <sz val="11"/>
      <color indexed="8"/>
      <name val="Arial"/>
    </font>
    <font>
      <sz val="11"/>
      <color rgb="FF222222"/>
      <name val="Arial"/>
    </font>
    <font>
      <sz val="12"/>
      <color theme="1"/>
      <name val="Times New Roman"/>
    </font>
    <font>
      <sz val="12"/>
      <name val="Arial"/>
    </font>
    <font>
      <vertAlign val="subscript"/>
      <sz val="12"/>
      <color theme="1"/>
      <name val="Calibri"/>
      <scheme val="minor"/>
    </font>
    <font>
      <i/>
      <sz val="12"/>
      <color theme="1"/>
      <name val="Arial"/>
    </font>
    <font>
      <sz val="9"/>
      <color theme="1"/>
      <name val="Times New Roman"/>
    </font>
    <font>
      <b/>
      <sz val="12"/>
      <color theme="1"/>
      <name val="Times New Roman"/>
    </font>
    <font>
      <i/>
      <sz val="9"/>
      <color theme="1"/>
      <name val="Times New Roman"/>
    </font>
    <font>
      <b/>
      <sz val="16"/>
      <color theme="1"/>
      <name val="Times New Roman"/>
    </font>
    <font>
      <sz val="16"/>
      <color theme="1"/>
      <name val="Times New Roman"/>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6">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2">
    <xf numFmtId="0" fontId="0" fillId="0" borderId="0"/>
    <xf numFmtId="164" fontId="1" fillId="0" borderId="0" applyFont="0" applyFill="0" applyBorder="0" applyAlignment="0" applyProtection="0"/>
  </cellStyleXfs>
  <cellXfs count="123">
    <xf numFmtId="0" fontId="0" fillId="0" borderId="0" xfId="0"/>
    <xf numFmtId="0" fontId="3" fillId="0" borderId="0" xfId="0" applyFont="1"/>
    <xf numFmtId="0" fontId="3" fillId="0" borderId="0" xfId="0" applyFont="1" applyAlignment="1">
      <alignment horizontal="center"/>
    </xf>
    <xf numFmtId="10" fontId="3" fillId="0" borderId="0" xfId="0" applyNumberFormat="1" applyFont="1" applyAlignment="1">
      <alignment horizontal="center"/>
    </xf>
    <xf numFmtId="0" fontId="3" fillId="0" borderId="0" xfId="0" quotePrefix="1" applyFont="1" applyAlignment="1">
      <alignment horizontal="center"/>
    </xf>
    <xf numFmtId="9" fontId="3" fillId="0" borderId="0" xfId="0" applyNumberFormat="1" applyFont="1" applyAlignment="1">
      <alignment horizontal="center"/>
    </xf>
    <xf numFmtId="0" fontId="3" fillId="0" borderId="1" xfId="0" applyFont="1" applyBorder="1"/>
    <xf numFmtId="0" fontId="3" fillId="0" borderId="1" xfId="0" applyFont="1" applyBorder="1" applyAlignment="1">
      <alignment horizontal="center"/>
    </xf>
    <xf numFmtId="0" fontId="7" fillId="0" borderId="0" xfId="0" applyFont="1"/>
    <xf numFmtId="0" fontId="8" fillId="0" borderId="0" xfId="0" applyNumberFormat="1" applyFont="1" applyFill="1" applyBorder="1" applyAlignment="1">
      <alignment horizontal="left"/>
    </xf>
    <xf numFmtId="0" fontId="8" fillId="0" borderId="0" xfId="0" applyNumberFormat="1" applyFont="1" applyFill="1" applyBorder="1" applyAlignment="1">
      <alignment horizontal="center"/>
    </xf>
    <xf numFmtId="0" fontId="5" fillId="0" borderId="0" xfId="0" applyFont="1" applyBorder="1" applyAlignment="1">
      <alignment horizontal="center"/>
    </xf>
    <xf numFmtId="165" fontId="5" fillId="0" borderId="0" xfId="0" applyNumberFormat="1" applyFont="1" applyFill="1" applyBorder="1" applyAlignment="1">
      <alignment horizontal="left"/>
    </xf>
    <xf numFmtId="166" fontId="5" fillId="0" borderId="0" xfId="0" applyNumberFormat="1" applyFont="1" applyFill="1" applyBorder="1" applyAlignment="1">
      <alignment horizontal="center"/>
    </xf>
    <xf numFmtId="0" fontId="5" fillId="0" borderId="0" xfId="0" applyFont="1" applyFill="1" applyBorder="1" applyAlignment="1">
      <alignment horizontal="center"/>
    </xf>
    <xf numFmtId="1" fontId="5" fillId="0" borderId="0" xfId="0" applyNumberFormat="1" applyFont="1" applyFill="1" applyBorder="1" applyAlignment="1">
      <alignment horizontal="center"/>
    </xf>
    <xf numFmtId="0" fontId="5" fillId="0" borderId="0" xfId="0" applyNumberFormat="1" applyFont="1" applyBorder="1" applyAlignment="1">
      <alignment horizontal="center" vertical="center"/>
    </xf>
    <xf numFmtId="0" fontId="5" fillId="0" borderId="0" xfId="0" applyFont="1" applyFill="1" applyAlignment="1">
      <alignment horizontal="center"/>
    </xf>
    <xf numFmtId="0" fontId="5" fillId="0" borderId="0" xfId="0" applyFont="1" applyAlignment="1">
      <alignment horizontal="left"/>
    </xf>
    <xf numFmtId="166" fontId="5" fillId="0" borderId="0" xfId="0" applyNumberFormat="1" applyFont="1" applyBorder="1" applyAlignment="1">
      <alignment horizontal="center"/>
    </xf>
    <xf numFmtId="166" fontId="9" fillId="0" borderId="0" xfId="0" applyNumberFormat="1" applyFont="1" applyFill="1" applyBorder="1" applyAlignment="1">
      <alignment horizontal="center"/>
    </xf>
    <xf numFmtId="0" fontId="9" fillId="0" borderId="0" xfId="0" applyFont="1" applyAlignment="1">
      <alignment horizontal="center"/>
    </xf>
    <xf numFmtId="0" fontId="5" fillId="0" borderId="0" xfId="0" applyFont="1" applyFill="1" applyAlignment="1">
      <alignment horizontal="left"/>
    </xf>
    <xf numFmtId="0" fontId="5" fillId="0" borderId="0" xfId="0" applyFont="1" applyFill="1" applyBorder="1" applyAlignment="1">
      <alignment horizontal="left"/>
    </xf>
    <xf numFmtId="0" fontId="5" fillId="0" borderId="0" xfId="0" applyNumberFormat="1" applyFont="1" applyAlignment="1">
      <alignment horizontal="left"/>
    </xf>
    <xf numFmtId="0" fontId="5" fillId="0" borderId="0" xfId="0" applyFont="1" applyAlignment="1">
      <alignment horizontal="center"/>
    </xf>
    <xf numFmtId="0" fontId="10" fillId="0" borderId="0" xfId="0" applyFont="1" applyAlignment="1">
      <alignment horizontal="center"/>
    </xf>
    <xf numFmtId="167" fontId="5" fillId="0" borderId="0" xfId="0" applyNumberFormat="1" applyFont="1" applyFill="1" applyBorder="1" applyAlignment="1">
      <alignment horizontal="center"/>
    </xf>
    <xf numFmtId="0" fontId="5" fillId="0" borderId="1" xfId="0" applyFont="1" applyFill="1" applyBorder="1" applyAlignment="1">
      <alignment horizontal="left"/>
    </xf>
    <xf numFmtId="166" fontId="9" fillId="0" borderId="1" xfId="0" applyNumberFormat="1" applyFont="1" applyFill="1" applyBorder="1" applyAlignment="1">
      <alignment horizontal="center"/>
    </xf>
    <xf numFmtId="0" fontId="5" fillId="0" borderId="1" xfId="0" applyFont="1" applyFill="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xf>
    <xf numFmtId="0" fontId="7" fillId="0" borderId="0" xfId="0" applyFont="1" applyFill="1" applyAlignment="1">
      <alignment horizontal="left"/>
    </xf>
    <xf numFmtId="0" fontId="7" fillId="0" borderId="0" xfId="0" applyFont="1" applyBorder="1" applyAlignment="1">
      <alignment horizontal="left"/>
    </xf>
    <xf numFmtId="0" fontId="7" fillId="0" borderId="0" xfId="0" applyFont="1" applyBorder="1" applyAlignment="1">
      <alignment horizontal="center"/>
    </xf>
    <xf numFmtId="0" fontId="7" fillId="0" borderId="0" xfId="0" applyFont="1" applyBorder="1"/>
    <xf numFmtId="0" fontId="11" fillId="0" borderId="0" xfId="0" applyFont="1"/>
    <xf numFmtId="0" fontId="3" fillId="0" borderId="0" xfId="0" applyFont="1" applyBorder="1" applyAlignment="1">
      <alignment horizontal="left" wrapText="1"/>
    </xf>
    <xf numFmtId="0" fontId="3" fillId="0" borderId="3" xfId="0" applyFont="1" applyBorder="1" applyAlignment="1">
      <alignment wrapText="1"/>
    </xf>
    <xf numFmtId="0" fontId="3" fillId="0" borderId="4" xfId="0" applyFont="1" applyBorder="1" applyAlignment="1">
      <alignment horizontal="center"/>
    </xf>
    <xf numFmtId="0" fontId="3" fillId="0" borderId="0" xfId="0" applyFont="1" applyAlignment="1">
      <alignment horizontal="left"/>
    </xf>
    <xf numFmtId="0" fontId="3" fillId="2" borderId="0" xfId="0" applyFont="1" applyFill="1" applyAlignment="1">
      <alignment horizontal="right"/>
    </xf>
    <xf numFmtId="0" fontId="3" fillId="2" borderId="0" xfId="0" applyFont="1" applyFill="1" applyAlignment="1">
      <alignment horizontal="center"/>
    </xf>
    <xf numFmtId="0" fontId="12" fillId="2" borderId="4" xfId="0" applyFont="1" applyFill="1" applyBorder="1" applyAlignment="1">
      <alignment horizontal="center"/>
    </xf>
    <xf numFmtId="0" fontId="12" fillId="2" borderId="0" xfId="0" applyFont="1" applyFill="1" applyAlignment="1">
      <alignment horizontal="center"/>
    </xf>
    <xf numFmtId="0" fontId="3" fillId="3" borderId="0" xfId="0" applyFont="1" applyFill="1" applyBorder="1" applyAlignment="1">
      <alignment horizontal="left"/>
    </xf>
    <xf numFmtId="0" fontId="3" fillId="3" borderId="0" xfId="0" applyFont="1" applyFill="1" applyBorder="1" applyAlignment="1">
      <alignment horizontal="center"/>
    </xf>
    <xf numFmtId="0" fontId="12" fillId="3" borderId="4" xfId="0" applyFont="1" applyFill="1" applyBorder="1" applyAlignment="1">
      <alignment horizontal="center"/>
    </xf>
    <xf numFmtId="0" fontId="12" fillId="3" borderId="0" xfId="0" applyFont="1" applyFill="1" applyAlignment="1">
      <alignment horizontal="center"/>
    </xf>
    <xf numFmtId="0" fontId="3" fillId="0" borderId="0" xfId="0" applyFont="1" applyFill="1" applyAlignment="1">
      <alignment horizontal="center"/>
    </xf>
    <xf numFmtId="0" fontId="3" fillId="2" borderId="4" xfId="0" applyFont="1" applyFill="1" applyBorder="1" applyAlignment="1">
      <alignment horizontal="center"/>
    </xf>
    <xf numFmtId="0" fontId="3" fillId="0" borderId="0" xfId="0" applyFont="1" applyBorder="1"/>
    <xf numFmtId="0" fontId="3" fillId="0" borderId="0" xfId="0" applyFont="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center"/>
    </xf>
    <xf numFmtId="0" fontId="3" fillId="0" borderId="5" xfId="0" applyFont="1" applyBorder="1" applyAlignment="1">
      <alignment horizontal="center"/>
    </xf>
    <xf numFmtId="0" fontId="11" fillId="0" borderId="0" xfId="0" applyFont="1" applyAlignment="1">
      <alignment horizontal="center"/>
    </xf>
    <xf numFmtId="0" fontId="0" fillId="0" borderId="0" xfId="0" applyAlignment="1">
      <alignment horizontal="center"/>
    </xf>
    <xf numFmtId="168" fontId="3" fillId="0" borderId="0" xfId="0" applyNumberFormat="1" applyFont="1" applyAlignment="1">
      <alignment horizontal="center"/>
    </xf>
    <xf numFmtId="0" fontId="3" fillId="0" borderId="0" xfId="0" applyFont="1" applyBorder="1" applyAlignment="1">
      <alignment horizontal="left"/>
    </xf>
    <xf numFmtId="168" fontId="3" fillId="0" borderId="0" xfId="0" applyNumberFormat="1" applyFont="1" applyBorder="1" applyAlignment="1">
      <alignment horizontal="center"/>
    </xf>
    <xf numFmtId="0" fontId="3" fillId="0" borderId="0" xfId="0" applyFont="1" applyFill="1" applyAlignment="1">
      <alignment horizontal="left"/>
    </xf>
    <xf numFmtId="1" fontId="3" fillId="0" borderId="0" xfId="0" applyNumberFormat="1" applyFont="1" applyAlignment="1">
      <alignment horizontal="center"/>
    </xf>
    <xf numFmtId="0" fontId="3" fillId="0" borderId="0" xfId="0" applyFont="1" applyFill="1"/>
    <xf numFmtId="0" fontId="3" fillId="0" borderId="1" xfId="0" applyFont="1" applyBorder="1" applyAlignment="1">
      <alignment horizontal="left"/>
    </xf>
    <xf numFmtId="168" fontId="3" fillId="0" borderId="1" xfId="0" applyNumberFormat="1" applyFont="1" applyBorder="1" applyAlignment="1">
      <alignment horizontal="center"/>
    </xf>
    <xf numFmtId="0" fontId="3" fillId="0" borderId="0" xfId="0" applyFont="1" applyAlignment="1"/>
    <xf numFmtId="1" fontId="3" fillId="0" borderId="1" xfId="0" applyNumberFormat="1" applyFont="1" applyBorder="1" applyAlignment="1">
      <alignment horizontal="center"/>
    </xf>
    <xf numFmtId="167" fontId="3" fillId="0" borderId="0" xfId="0" applyNumberFormat="1" applyFont="1" applyAlignment="1">
      <alignment horizontal="center"/>
    </xf>
    <xf numFmtId="0" fontId="3" fillId="0" borderId="0" xfId="0" applyFont="1" applyAlignment="1">
      <alignment horizontal="right"/>
    </xf>
    <xf numFmtId="0" fontId="3" fillId="0" borderId="1" xfId="0" applyFont="1" applyBorder="1" applyAlignment="1">
      <alignment horizontal="right"/>
    </xf>
    <xf numFmtId="0" fontId="5" fillId="0" borderId="0" xfId="0" applyFont="1" applyBorder="1" applyAlignment="1">
      <alignment wrapText="1"/>
    </xf>
    <xf numFmtId="0" fontId="5" fillId="0" borderId="0" xfId="0" applyFont="1" applyBorder="1"/>
    <xf numFmtId="168" fontId="5" fillId="0" borderId="0" xfId="0" applyNumberFormat="1" applyFont="1"/>
    <xf numFmtId="0" fontId="5" fillId="0" borderId="0" xfId="0" applyFont="1"/>
    <xf numFmtId="168" fontId="5" fillId="0" borderId="0" xfId="0" applyNumberFormat="1" applyFont="1" applyFill="1" applyAlignment="1">
      <alignment horizontal="center"/>
    </xf>
    <xf numFmtId="2" fontId="5" fillId="0" borderId="0" xfId="1" applyNumberFormat="1" applyFont="1" applyFill="1" applyAlignment="1">
      <alignment horizontal="center"/>
    </xf>
    <xf numFmtId="169" fontId="5" fillId="0" borderId="0" xfId="0" applyNumberFormat="1" applyFont="1" applyFill="1" applyAlignment="1">
      <alignment horizontal="center"/>
    </xf>
    <xf numFmtId="170" fontId="5" fillId="0" borderId="0" xfId="0" applyNumberFormat="1" applyFont="1"/>
    <xf numFmtId="170" fontId="5" fillId="0" borderId="0" xfId="0" applyNumberFormat="1" applyFont="1" applyFill="1" applyAlignment="1">
      <alignment horizontal="center"/>
    </xf>
    <xf numFmtId="168" fontId="5" fillId="0" borderId="0" xfId="0" applyNumberFormat="1" applyFont="1" applyAlignment="1">
      <alignment horizontal="left"/>
    </xf>
    <xf numFmtId="168" fontId="5" fillId="0" borderId="0" xfId="1" applyNumberFormat="1" applyFont="1" applyFill="1" applyAlignment="1">
      <alignment horizontal="center"/>
    </xf>
    <xf numFmtId="2" fontId="5" fillId="0" borderId="0" xfId="0" applyNumberFormat="1" applyFont="1" applyFill="1" applyAlignment="1">
      <alignment horizontal="center"/>
    </xf>
    <xf numFmtId="2" fontId="0" fillId="0" borderId="0" xfId="0" applyNumberFormat="1" applyFill="1" applyAlignment="1">
      <alignment horizontal="center"/>
    </xf>
    <xf numFmtId="171" fontId="5" fillId="0" borderId="0" xfId="0" applyNumberFormat="1" applyFont="1"/>
    <xf numFmtId="169" fontId="5" fillId="0" borderId="0" xfId="0" applyNumberFormat="1" applyFont="1"/>
    <xf numFmtId="0" fontId="5" fillId="0" borderId="0" xfId="0" applyFont="1" applyFill="1"/>
    <xf numFmtId="168" fontId="5" fillId="0" borderId="0" xfId="0" applyNumberFormat="1" applyFont="1" applyAlignment="1">
      <alignment horizontal="center"/>
    </xf>
    <xf numFmtId="168" fontId="5" fillId="0" borderId="0" xfId="1" applyNumberFormat="1" applyFont="1" applyAlignment="1">
      <alignment horizontal="center"/>
    </xf>
    <xf numFmtId="0" fontId="0" fillId="0" borderId="0" xfId="0" applyFill="1"/>
    <xf numFmtId="0" fontId="0" fillId="0" borderId="0" xfId="0" applyBorder="1"/>
    <xf numFmtId="172" fontId="0" fillId="0" borderId="0" xfId="0" applyNumberFormat="1" applyAlignment="1">
      <alignment horizontal="center"/>
    </xf>
    <xf numFmtId="168" fontId="0" fillId="0" borderId="0" xfId="0" applyNumberFormat="1" applyFill="1" applyAlignment="1">
      <alignment horizontal="center"/>
    </xf>
    <xf numFmtId="172" fontId="0" fillId="4" borderId="0" xfId="0" applyNumberFormat="1" applyFill="1" applyAlignment="1">
      <alignment horizontal="center"/>
    </xf>
    <xf numFmtId="172" fontId="0" fillId="4" borderId="0" xfId="0" quotePrefix="1" applyNumberFormat="1" applyFill="1" applyAlignment="1">
      <alignment horizontal="center"/>
    </xf>
    <xf numFmtId="0" fontId="0" fillId="0" borderId="1" xfId="0" applyBorder="1"/>
    <xf numFmtId="168" fontId="0" fillId="0" borderId="1" xfId="0" applyNumberFormat="1" applyFill="1" applyBorder="1" applyAlignment="1">
      <alignment horizontal="center"/>
    </xf>
    <xf numFmtId="172" fontId="0" fillId="0" borderId="1" xfId="0" applyNumberFormat="1" applyBorder="1" applyAlignment="1">
      <alignment horizontal="center"/>
    </xf>
    <xf numFmtId="0" fontId="11" fillId="0" borderId="0" xfId="0" applyFont="1" applyAlignment="1">
      <alignment vertical="top" wrapText="1"/>
    </xf>
    <xf numFmtId="0" fontId="11" fillId="0" borderId="0" xfId="0" applyFont="1" applyAlignment="1">
      <alignment vertical="top"/>
    </xf>
    <xf numFmtId="0" fontId="5" fillId="0" borderId="1" xfId="0" applyFont="1" applyBorder="1" applyAlignment="1">
      <alignment horizontal="center" wrapText="1"/>
    </xf>
    <xf numFmtId="0" fontId="11" fillId="0" borderId="0" xfId="0" applyFont="1" applyAlignment="1">
      <alignment horizontal="left" vertical="top" wrapText="1"/>
    </xf>
    <xf numFmtId="0" fontId="3" fillId="0" borderId="1" xfId="0" applyFont="1" applyBorder="1" applyAlignment="1">
      <alignment horizontal="left" wrapText="1"/>
    </xf>
    <xf numFmtId="0" fontId="3" fillId="0" borderId="0"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2" xfId="0" applyFont="1" applyFill="1" applyBorder="1" applyAlignment="1">
      <alignment horizontal="left" wrapText="1" shrinkToFit="1"/>
    </xf>
    <xf numFmtId="0" fontId="5" fillId="0" borderId="1" xfId="0" applyFont="1" applyBorder="1" applyAlignment="1">
      <alignment horizontal="left" wrapText="1"/>
    </xf>
    <xf numFmtId="170" fontId="5" fillId="0" borderId="0" xfId="0" applyNumberFormat="1" applyFont="1" applyFill="1" applyAlignment="1">
      <alignment horizontal="center" vertical="center"/>
    </xf>
    <xf numFmtId="0" fontId="0" fillId="0" borderId="1" xfId="0" applyBorder="1" applyAlignment="1">
      <alignment horizontal="left" wrapText="1"/>
    </xf>
    <xf numFmtId="0" fontId="2" fillId="0" borderId="1" xfId="0" applyFont="1" applyBorder="1" applyAlignment="1">
      <alignment horizontal="left" wrapText="1"/>
    </xf>
    <xf numFmtId="0" fontId="3" fillId="0" borderId="0" xfId="0" applyFont="1" applyAlignment="1">
      <alignment horizontal="center" wrapText="1"/>
    </xf>
    <xf numFmtId="0" fontId="3" fillId="0" borderId="2" xfId="0" applyFont="1" applyBorder="1" applyAlignment="1">
      <alignment horizontal="left" wrapText="1"/>
    </xf>
    <xf numFmtId="0" fontId="15" fillId="0" borderId="0" xfId="0" applyFont="1" applyAlignment="1">
      <alignment horizontal="center" vertical="center"/>
    </xf>
    <xf numFmtId="0" fontId="11"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vertical="center"/>
    </xf>
  </cellXfs>
  <cellStyles count="2">
    <cellStyle name="Standard" xfId="0" builtinId="0"/>
    <cellStyle name="Währung" xfId="1" builtinId="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abSelected="1" zoomScale="150" zoomScaleNormal="150" zoomScalePageLayoutView="150" workbookViewId="0">
      <selection activeCell="D11" sqref="D11"/>
    </sheetView>
  </sheetViews>
  <sheetFormatPr baseColWidth="10" defaultRowHeight="15" x14ac:dyDescent="0"/>
  <cols>
    <col min="1" max="16384" width="10.83203125" style="37"/>
  </cols>
  <sheetData>
    <row r="1" spans="1:13" s="117" customFormat="1">
      <c r="A1" s="116" t="s">
        <v>413</v>
      </c>
      <c r="B1" s="116"/>
      <c r="C1" s="116"/>
      <c r="D1" s="116"/>
      <c r="E1" s="116"/>
      <c r="F1" s="116"/>
      <c r="G1" s="116"/>
      <c r="H1" s="116"/>
      <c r="I1" s="116"/>
      <c r="J1" s="116"/>
      <c r="K1" s="116"/>
      <c r="L1" s="116"/>
      <c r="M1" s="116"/>
    </row>
    <row r="2" spans="1:13" s="122" customFormat="1" ht="53" customHeight="1">
      <c r="A2" s="121" t="s">
        <v>414</v>
      </c>
      <c r="B2" s="121"/>
      <c r="C2" s="121"/>
      <c r="D2" s="121"/>
      <c r="E2" s="121"/>
      <c r="F2" s="121"/>
      <c r="G2" s="121"/>
      <c r="H2" s="121"/>
      <c r="I2" s="121"/>
      <c r="J2" s="121"/>
      <c r="K2" s="121"/>
      <c r="L2" s="121"/>
      <c r="M2" s="121"/>
    </row>
    <row r="3" spans="1:13" s="119" customFormat="1" ht="19" customHeight="1">
      <c r="A3" s="118" t="s">
        <v>419</v>
      </c>
      <c r="B3" s="118"/>
      <c r="C3" s="118"/>
      <c r="D3" s="118"/>
      <c r="E3" s="118"/>
      <c r="F3" s="118"/>
      <c r="G3" s="118"/>
      <c r="H3" s="118"/>
      <c r="I3" s="118"/>
      <c r="J3" s="118"/>
      <c r="K3" s="118"/>
      <c r="L3" s="118"/>
      <c r="M3" s="118"/>
    </row>
    <row r="4" spans="1:13" s="117" customFormat="1" ht="44" customHeight="1">
      <c r="A4" s="116" t="s">
        <v>420</v>
      </c>
      <c r="B4" s="116"/>
      <c r="C4" s="116"/>
      <c r="D4" s="116"/>
      <c r="E4" s="116"/>
      <c r="F4" s="116"/>
      <c r="G4" s="116"/>
      <c r="H4" s="116"/>
      <c r="I4" s="116"/>
      <c r="J4" s="116"/>
      <c r="K4" s="116"/>
      <c r="L4" s="116"/>
      <c r="M4" s="116"/>
    </row>
    <row r="5" spans="1:13" s="117" customFormat="1" ht="44" customHeight="1">
      <c r="A5" s="120" t="s">
        <v>421</v>
      </c>
      <c r="B5" s="120"/>
      <c r="C5" s="120"/>
      <c r="D5" s="120"/>
      <c r="E5" s="120"/>
      <c r="F5" s="120"/>
      <c r="G5" s="120"/>
      <c r="H5" s="120"/>
      <c r="I5" s="120"/>
      <c r="J5" s="120"/>
      <c r="K5" s="120"/>
      <c r="L5" s="120"/>
      <c r="M5" s="120"/>
    </row>
    <row r="6" spans="1:13" s="117" customFormat="1"/>
    <row r="7" spans="1:13" s="117" customFormat="1"/>
  </sheetData>
  <mergeCells count="5">
    <mergeCell ref="A5:M5"/>
    <mergeCell ref="A1:M1"/>
    <mergeCell ref="A2:M2"/>
    <mergeCell ref="A3:M3"/>
    <mergeCell ref="A4:M4"/>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workbookViewId="0">
      <selection activeCell="A6" sqref="A6"/>
    </sheetView>
  </sheetViews>
  <sheetFormatPr baseColWidth="10" defaultRowHeight="9" x14ac:dyDescent="0"/>
  <cols>
    <col min="1" max="1" width="15" style="34" customWidth="1"/>
    <col min="2" max="2" width="13.1640625" style="35" customWidth="1"/>
    <col min="3" max="3" width="6.33203125" style="35" customWidth="1"/>
    <col min="4" max="4" width="11.1640625" style="35" customWidth="1"/>
    <col min="5" max="5" width="38.5" style="35" customWidth="1"/>
    <col min="6" max="6" width="10.5" style="35" customWidth="1"/>
    <col min="7" max="7" width="31.33203125" style="36" customWidth="1"/>
    <col min="8" max="8" width="30.33203125" style="8" customWidth="1"/>
    <col min="9" max="16384" width="10.83203125" style="8"/>
  </cols>
  <sheetData>
    <row r="1" spans="1:8" ht="16" customHeight="1">
      <c r="A1" s="103" t="s">
        <v>24</v>
      </c>
      <c r="B1" s="103"/>
      <c r="C1" s="103"/>
      <c r="D1" s="103"/>
      <c r="E1" s="103"/>
      <c r="F1" s="103"/>
      <c r="G1" s="103"/>
      <c r="H1" s="103"/>
    </row>
    <row r="2" spans="1:8" ht="13">
      <c r="A2" s="9" t="s">
        <v>25</v>
      </c>
      <c r="B2" s="10" t="s">
        <v>26</v>
      </c>
      <c r="C2" s="10" t="s">
        <v>27</v>
      </c>
      <c r="D2" s="10" t="s">
        <v>28</v>
      </c>
      <c r="E2" s="10" t="s">
        <v>29</v>
      </c>
      <c r="F2" s="10" t="s">
        <v>30</v>
      </c>
      <c r="G2" s="11" t="s">
        <v>31</v>
      </c>
      <c r="H2" s="11" t="s">
        <v>32</v>
      </c>
    </row>
    <row r="3" spans="1:8" ht="13">
      <c r="A3" s="12" t="s">
        <v>33</v>
      </c>
      <c r="B3" s="13">
        <v>40029</v>
      </c>
      <c r="C3" s="14" t="s">
        <v>34</v>
      </c>
      <c r="D3" s="15">
        <v>195</v>
      </c>
      <c r="E3" s="14" t="s">
        <v>35</v>
      </c>
      <c r="F3" s="15" t="s">
        <v>36</v>
      </c>
      <c r="G3" s="16" t="s">
        <v>37</v>
      </c>
      <c r="H3" s="17" t="s">
        <v>38</v>
      </c>
    </row>
    <row r="4" spans="1:8" ht="13">
      <c r="A4" s="12" t="s">
        <v>39</v>
      </c>
      <c r="B4" s="13">
        <v>40030</v>
      </c>
      <c r="C4" s="14" t="s">
        <v>34</v>
      </c>
      <c r="D4" s="15">
        <v>217</v>
      </c>
      <c r="E4" s="14" t="s">
        <v>40</v>
      </c>
      <c r="F4" s="15" t="s">
        <v>36</v>
      </c>
      <c r="G4" s="16" t="s">
        <v>37</v>
      </c>
      <c r="H4" s="17" t="s">
        <v>38</v>
      </c>
    </row>
    <row r="5" spans="1:8" ht="13">
      <c r="A5" s="18" t="s">
        <v>41</v>
      </c>
      <c r="B5" s="19">
        <v>40387</v>
      </c>
      <c r="C5" s="14" t="s">
        <v>42</v>
      </c>
      <c r="D5" s="14" t="s">
        <v>21</v>
      </c>
      <c r="E5" s="14" t="s">
        <v>21</v>
      </c>
      <c r="F5" s="14" t="s">
        <v>36</v>
      </c>
      <c r="G5" s="16" t="s">
        <v>37</v>
      </c>
      <c r="H5" s="17" t="s">
        <v>38</v>
      </c>
    </row>
    <row r="6" spans="1:8" ht="13">
      <c r="A6" s="18" t="s">
        <v>43</v>
      </c>
      <c r="B6" s="19">
        <v>40388</v>
      </c>
      <c r="C6" s="14" t="s">
        <v>42</v>
      </c>
      <c r="D6" s="14" t="s">
        <v>21</v>
      </c>
      <c r="E6" s="14" t="s">
        <v>21</v>
      </c>
      <c r="F6" s="14" t="s">
        <v>36</v>
      </c>
      <c r="G6" s="16" t="s">
        <v>37</v>
      </c>
      <c r="H6" s="17" t="s">
        <v>38</v>
      </c>
    </row>
    <row r="7" spans="1:8" ht="13">
      <c r="A7" s="18" t="s">
        <v>44</v>
      </c>
      <c r="B7" s="19">
        <v>40390</v>
      </c>
      <c r="C7" s="14" t="s">
        <v>42</v>
      </c>
      <c r="D7" s="14" t="s">
        <v>21</v>
      </c>
      <c r="E7" s="14" t="s">
        <v>21</v>
      </c>
      <c r="F7" s="14" t="s">
        <v>36</v>
      </c>
      <c r="G7" s="16" t="s">
        <v>37</v>
      </c>
      <c r="H7" s="17" t="s">
        <v>38</v>
      </c>
    </row>
    <row r="8" spans="1:8" ht="13">
      <c r="A8" s="18" t="s">
        <v>45</v>
      </c>
      <c r="B8" s="19">
        <v>40391</v>
      </c>
      <c r="C8" s="14" t="s">
        <v>42</v>
      </c>
      <c r="D8" s="14" t="s">
        <v>21</v>
      </c>
      <c r="E8" s="14" t="s">
        <v>21</v>
      </c>
      <c r="F8" s="14" t="s">
        <v>36</v>
      </c>
      <c r="G8" s="16" t="s">
        <v>37</v>
      </c>
      <c r="H8" s="17" t="s">
        <v>38</v>
      </c>
    </row>
    <row r="9" spans="1:8" ht="13">
      <c r="A9" s="18" t="s">
        <v>46</v>
      </c>
      <c r="B9" s="19">
        <v>40391</v>
      </c>
      <c r="C9" s="14" t="s">
        <v>42</v>
      </c>
      <c r="D9" s="14" t="s">
        <v>21</v>
      </c>
      <c r="E9" s="14" t="s">
        <v>21</v>
      </c>
      <c r="F9" s="14" t="s">
        <v>36</v>
      </c>
      <c r="G9" s="16" t="s">
        <v>37</v>
      </c>
      <c r="H9" s="17" t="s">
        <v>38</v>
      </c>
    </row>
    <row r="10" spans="1:8" ht="13">
      <c r="A10" s="18" t="s">
        <v>47</v>
      </c>
      <c r="B10" s="19">
        <v>40391</v>
      </c>
      <c r="C10" s="14" t="s">
        <v>42</v>
      </c>
      <c r="D10" s="14" t="s">
        <v>21</v>
      </c>
      <c r="E10" s="14" t="s">
        <v>21</v>
      </c>
      <c r="F10" s="14" t="s">
        <v>36</v>
      </c>
      <c r="G10" s="16" t="s">
        <v>37</v>
      </c>
      <c r="H10" s="17" t="s">
        <v>38</v>
      </c>
    </row>
    <row r="11" spans="1:8" ht="13">
      <c r="A11" s="18" t="s">
        <v>48</v>
      </c>
      <c r="B11" s="19">
        <v>40393</v>
      </c>
      <c r="C11" s="14" t="s">
        <v>42</v>
      </c>
      <c r="D11" s="14" t="s">
        <v>21</v>
      </c>
      <c r="E11" s="14" t="s">
        <v>21</v>
      </c>
      <c r="F11" s="14" t="s">
        <v>36</v>
      </c>
      <c r="G11" s="16" t="s">
        <v>37</v>
      </c>
      <c r="H11" s="17" t="s">
        <v>38</v>
      </c>
    </row>
    <row r="12" spans="1:8" ht="13">
      <c r="A12" s="18" t="s">
        <v>49</v>
      </c>
      <c r="B12" s="19">
        <v>40395</v>
      </c>
      <c r="C12" s="14" t="s">
        <v>42</v>
      </c>
      <c r="D12" s="14" t="s">
        <v>21</v>
      </c>
      <c r="E12" s="14" t="s">
        <v>21</v>
      </c>
      <c r="F12" s="14" t="s">
        <v>36</v>
      </c>
      <c r="G12" s="16" t="s">
        <v>37</v>
      </c>
      <c r="H12" s="17" t="s">
        <v>38</v>
      </c>
    </row>
    <row r="13" spans="1:8" ht="13">
      <c r="A13" s="18" t="s">
        <v>50</v>
      </c>
      <c r="B13" s="19">
        <v>40396</v>
      </c>
      <c r="C13" s="14" t="s">
        <v>42</v>
      </c>
      <c r="D13" s="14" t="s">
        <v>21</v>
      </c>
      <c r="E13" s="14" t="s">
        <v>21</v>
      </c>
      <c r="F13" s="14" t="s">
        <v>36</v>
      </c>
      <c r="G13" s="16" t="s">
        <v>37</v>
      </c>
      <c r="H13" s="17" t="s">
        <v>38</v>
      </c>
    </row>
    <row r="14" spans="1:8" ht="13">
      <c r="A14" s="18" t="s">
        <v>51</v>
      </c>
      <c r="B14" s="19">
        <v>40398</v>
      </c>
      <c r="C14" s="14" t="s">
        <v>42</v>
      </c>
      <c r="D14" s="14" t="s">
        <v>21</v>
      </c>
      <c r="E14" s="14" t="s">
        <v>21</v>
      </c>
      <c r="F14" s="14" t="s">
        <v>36</v>
      </c>
      <c r="G14" s="16" t="s">
        <v>37</v>
      </c>
      <c r="H14" s="17" t="s">
        <v>38</v>
      </c>
    </row>
    <row r="15" spans="1:8" ht="13">
      <c r="A15" s="18" t="s">
        <v>52</v>
      </c>
      <c r="B15" s="19">
        <v>40398</v>
      </c>
      <c r="C15" s="14" t="s">
        <v>42</v>
      </c>
      <c r="D15" s="14" t="s">
        <v>21</v>
      </c>
      <c r="E15" s="14" t="s">
        <v>21</v>
      </c>
      <c r="F15" s="14" t="s">
        <v>36</v>
      </c>
      <c r="G15" s="16" t="s">
        <v>37</v>
      </c>
      <c r="H15" s="17" t="s">
        <v>38</v>
      </c>
    </row>
    <row r="16" spans="1:8" ht="13">
      <c r="A16" s="18" t="s">
        <v>53</v>
      </c>
      <c r="B16" s="19">
        <v>40398</v>
      </c>
      <c r="C16" s="14" t="s">
        <v>42</v>
      </c>
      <c r="D16" s="14" t="s">
        <v>21</v>
      </c>
      <c r="E16" s="14" t="s">
        <v>21</v>
      </c>
      <c r="F16" s="14" t="s">
        <v>36</v>
      </c>
      <c r="G16" s="16" t="s">
        <v>37</v>
      </c>
      <c r="H16" s="17" t="s">
        <v>38</v>
      </c>
    </row>
    <row r="17" spans="1:8" ht="13">
      <c r="A17" s="12" t="s">
        <v>54</v>
      </c>
      <c r="B17" s="13">
        <v>40697</v>
      </c>
      <c r="C17" s="14" t="s">
        <v>34</v>
      </c>
      <c r="D17" s="15">
        <v>179</v>
      </c>
      <c r="E17" s="14" t="s">
        <v>55</v>
      </c>
      <c r="F17" s="15" t="s">
        <v>36</v>
      </c>
      <c r="G17" s="16" t="s">
        <v>37</v>
      </c>
      <c r="H17" s="17" t="s">
        <v>38</v>
      </c>
    </row>
    <row r="18" spans="1:8" ht="13">
      <c r="A18" s="12" t="s">
        <v>56</v>
      </c>
      <c r="B18" s="13">
        <v>40699</v>
      </c>
      <c r="C18" s="14" t="s">
        <v>34</v>
      </c>
      <c r="D18" s="15">
        <v>166</v>
      </c>
      <c r="E18" s="14" t="s">
        <v>57</v>
      </c>
      <c r="F18" s="15" t="s">
        <v>36</v>
      </c>
      <c r="G18" s="16" t="s">
        <v>37</v>
      </c>
      <c r="H18" s="17" t="s">
        <v>38</v>
      </c>
    </row>
    <row r="19" spans="1:8" ht="13">
      <c r="A19" s="12" t="s">
        <v>58</v>
      </c>
      <c r="B19" s="13">
        <v>40699</v>
      </c>
      <c r="C19" s="14" t="s">
        <v>34</v>
      </c>
      <c r="D19" s="15">
        <v>173</v>
      </c>
      <c r="E19" s="14" t="s">
        <v>59</v>
      </c>
      <c r="F19" s="15" t="s">
        <v>36</v>
      </c>
      <c r="G19" s="16" t="s">
        <v>37</v>
      </c>
      <c r="H19" s="17" t="s">
        <v>38</v>
      </c>
    </row>
    <row r="20" spans="1:8" ht="13">
      <c r="A20" s="18" t="s">
        <v>60</v>
      </c>
      <c r="B20" s="20">
        <v>40714</v>
      </c>
      <c r="C20" s="14" t="s">
        <v>42</v>
      </c>
      <c r="D20" s="14" t="s">
        <v>21</v>
      </c>
      <c r="E20" s="21" t="s">
        <v>61</v>
      </c>
      <c r="F20" s="14" t="s">
        <v>36</v>
      </c>
      <c r="G20" s="16" t="s">
        <v>37</v>
      </c>
      <c r="H20" s="17" t="s">
        <v>38</v>
      </c>
    </row>
    <row r="21" spans="1:8" ht="13">
      <c r="A21" s="18" t="s">
        <v>62</v>
      </c>
      <c r="B21" s="20">
        <v>40719</v>
      </c>
      <c r="C21" s="14" t="s">
        <v>42</v>
      </c>
      <c r="D21" s="14" t="s">
        <v>21</v>
      </c>
      <c r="E21" s="21" t="s">
        <v>63</v>
      </c>
      <c r="F21" s="14" t="s">
        <v>36</v>
      </c>
      <c r="G21" s="16" t="s">
        <v>37</v>
      </c>
      <c r="H21" s="17" t="s">
        <v>38</v>
      </c>
    </row>
    <row r="22" spans="1:8" ht="13">
      <c r="A22" s="18" t="s">
        <v>64</v>
      </c>
      <c r="B22" s="20">
        <v>40724</v>
      </c>
      <c r="C22" s="14" t="s">
        <v>42</v>
      </c>
      <c r="D22" s="14" t="s">
        <v>21</v>
      </c>
      <c r="E22" s="11" t="s">
        <v>65</v>
      </c>
      <c r="F22" s="14" t="s">
        <v>36</v>
      </c>
      <c r="G22" s="16" t="s">
        <v>37</v>
      </c>
      <c r="H22" s="17" t="s">
        <v>38</v>
      </c>
    </row>
    <row r="23" spans="1:8" ht="13">
      <c r="A23" s="18" t="s">
        <v>66</v>
      </c>
      <c r="B23" s="20">
        <v>40724</v>
      </c>
      <c r="C23" s="14" t="s">
        <v>42</v>
      </c>
      <c r="D23" s="14" t="s">
        <v>21</v>
      </c>
      <c r="E23" s="11" t="s">
        <v>67</v>
      </c>
      <c r="F23" s="14" t="s">
        <v>36</v>
      </c>
      <c r="G23" s="16" t="s">
        <v>37</v>
      </c>
      <c r="H23" s="17" t="s">
        <v>38</v>
      </c>
    </row>
    <row r="24" spans="1:8" ht="13">
      <c r="A24" s="18" t="s">
        <v>68</v>
      </c>
      <c r="B24" s="20">
        <v>40724</v>
      </c>
      <c r="C24" s="14" t="s">
        <v>42</v>
      </c>
      <c r="D24" s="14" t="s">
        <v>21</v>
      </c>
      <c r="E24" s="11" t="s">
        <v>69</v>
      </c>
      <c r="F24" s="14" t="s">
        <v>36</v>
      </c>
      <c r="G24" s="16" t="s">
        <v>37</v>
      </c>
      <c r="H24" s="17" t="s">
        <v>38</v>
      </c>
    </row>
    <row r="25" spans="1:8" ht="13">
      <c r="A25" s="22" t="s">
        <v>70</v>
      </c>
      <c r="B25" s="20">
        <v>40724</v>
      </c>
      <c r="C25" s="14" t="s">
        <v>42</v>
      </c>
      <c r="D25" s="14" t="s">
        <v>21</v>
      </c>
      <c r="E25" s="11" t="s">
        <v>71</v>
      </c>
      <c r="F25" s="14" t="s">
        <v>36</v>
      </c>
      <c r="G25" s="16" t="s">
        <v>37</v>
      </c>
      <c r="H25" s="17" t="s">
        <v>38</v>
      </c>
    </row>
    <row r="26" spans="1:8" ht="13">
      <c r="A26" s="22" t="s">
        <v>72</v>
      </c>
      <c r="B26" s="20">
        <v>40724</v>
      </c>
      <c r="C26" s="14" t="s">
        <v>42</v>
      </c>
      <c r="D26" s="14" t="s">
        <v>21</v>
      </c>
      <c r="E26" s="11" t="s">
        <v>73</v>
      </c>
      <c r="F26" s="14" t="s">
        <v>36</v>
      </c>
      <c r="G26" s="16" t="s">
        <v>37</v>
      </c>
      <c r="H26" s="17" t="s">
        <v>38</v>
      </c>
    </row>
    <row r="27" spans="1:8" ht="13">
      <c r="A27" s="12" t="s">
        <v>74</v>
      </c>
      <c r="B27" s="13">
        <v>40730</v>
      </c>
      <c r="C27" s="14" t="s">
        <v>75</v>
      </c>
      <c r="D27" s="15">
        <v>208</v>
      </c>
      <c r="E27" s="14" t="s">
        <v>76</v>
      </c>
      <c r="F27" s="15" t="s">
        <v>36</v>
      </c>
      <c r="G27" s="16" t="s">
        <v>37</v>
      </c>
      <c r="H27" s="17" t="s">
        <v>38</v>
      </c>
    </row>
    <row r="28" spans="1:8" ht="13">
      <c r="A28" s="22" t="s">
        <v>77</v>
      </c>
      <c r="B28" s="20">
        <v>40743</v>
      </c>
      <c r="C28" s="14" t="s">
        <v>42</v>
      </c>
      <c r="D28" s="14" t="s">
        <v>21</v>
      </c>
      <c r="E28" s="11" t="s">
        <v>78</v>
      </c>
      <c r="F28" s="17" t="s">
        <v>36</v>
      </c>
      <c r="G28" s="16" t="s">
        <v>37</v>
      </c>
      <c r="H28" s="17" t="s">
        <v>38</v>
      </c>
    </row>
    <row r="29" spans="1:8" ht="13">
      <c r="A29" s="22" t="s">
        <v>79</v>
      </c>
      <c r="B29" s="20">
        <v>40750</v>
      </c>
      <c r="C29" s="14" t="s">
        <v>42</v>
      </c>
      <c r="D29" s="14" t="s">
        <v>21</v>
      </c>
      <c r="E29" s="11" t="s">
        <v>80</v>
      </c>
      <c r="F29" s="14" t="s">
        <v>36</v>
      </c>
      <c r="G29" s="16" t="s">
        <v>37</v>
      </c>
      <c r="H29" s="17" t="s">
        <v>38</v>
      </c>
    </row>
    <row r="30" spans="1:8" ht="13">
      <c r="A30" s="23" t="s">
        <v>39</v>
      </c>
      <c r="B30" s="13">
        <v>40773</v>
      </c>
      <c r="C30" s="14" t="s">
        <v>75</v>
      </c>
      <c r="D30" s="15">
        <v>214</v>
      </c>
      <c r="E30" s="14" t="s">
        <v>81</v>
      </c>
      <c r="F30" s="15" t="s">
        <v>36</v>
      </c>
      <c r="G30" s="16" t="s">
        <v>37</v>
      </c>
      <c r="H30" s="17" t="s">
        <v>38</v>
      </c>
    </row>
    <row r="31" spans="1:8" ht="13">
      <c r="A31" s="22" t="s">
        <v>82</v>
      </c>
      <c r="B31" s="20">
        <v>40799</v>
      </c>
      <c r="C31" s="14" t="s">
        <v>42</v>
      </c>
      <c r="D31" s="14" t="s">
        <v>21</v>
      </c>
      <c r="E31" s="11" t="s">
        <v>83</v>
      </c>
      <c r="F31" s="14" t="s">
        <v>36</v>
      </c>
      <c r="G31" s="16" t="s">
        <v>37</v>
      </c>
      <c r="H31" s="17" t="s">
        <v>38</v>
      </c>
    </row>
    <row r="32" spans="1:8" ht="13">
      <c r="A32" s="22" t="s">
        <v>84</v>
      </c>
      <c r="B32" s="20">
        <v>40799</v>
      </c>
      <c r="C32" s="14" t="s">
        <v>42</v>
      </c>
      <c r="D32" s="14" t="s">
        <v>21</v>
      </c>
      <c r="E32" s="11" t="s">
        <v>85</v>
      </c>
      <c r="F32" s="14" t="s">
        <v>36</v>
      </c>
      <c r="G32" s="16" t="s">
        <v>37</v>
      </c>
      <c r="H32" s="17" t="s">
        <v>38</v>
      </c>
    </row>
    <row r="33" spans="1:8" ht="13">
      <c r="A33" s="22" t="s">
        <v>86</v>
      </c>
      <c r="B33" s="20">
        <v>40799</v>
      </c>
      <c r="C33" s="14" t="s">
        <v>42</v>
      </c>
      <c r="D33" s="14" t="s">
        <v>21</v>
      </c>
      <c r="E33" s="11" t="s">
        <v>87</v>
      </c>
      <c r="F33" s="14" t="s">
        <v>36</v>
      </c>
      <c r="G33" s="16" t="s">
        <v>37</v>
      </c>
      <c r="H33" s="17" t="s">
        <v>38</v>
      </c>
    </row>
    <row r="34" spans="1:8" ht="13">
      <c r="A34" s="22" t="s">
        <v>88</v>
      </c>
      <c r="B34" s="20">
        <v>40800</v>
      </c>
      <c r="C34" s="14" t="s">
        <v>42</v>
      </c>
      <c r="D34" s="14" t="s">
        <v>21</v>
      </c>
      <c r="E34" s="11" t="s">
        <v>89</v>
      </c>
      <c r="F34" s="14" t="s">
        <v>36</v>
      </c>
      <c r="G34" s="16" t="s">
        <v>37</v>
      </c>
      <c r="H34" s="17" t="s">
        <v>38</v>
      </c>
    </row>
    <row r="35" spans="1:8" ht="13">
      <c r="A35" s="22" t="s">
        <v>90</v>
      </c>
      <c r="B35" s="20">
        <v>40803</v>
      </c>
      <c r="C35" s="14" t="s">
        <v>42</v>
      </c>
      <c r="D35" s="14" t="s">
        <v>21</v>
      </c>
      <c r="E35" s="11" t="s">
        <v>91</v>
      </c>
      <c r="F35" s="14" t="s">
        <v>36</v>
      </c>
      <c r="G35" s="16" t="s">
        <v>37</v>
      </c>
      <c r="H35" s="17" t="s">
        <v>38</v>
      </c>
    </row>
    <row r="36" spans="1:8" ht="13">
      <c r="A36" s="22" t="s">
        <v>92</v>
      </c>
      <c r="B36" s="20">
        <v>40803</v>
      </c>
      <c r="C36" s="14" t="s">
        <v>42</v>
      </c>
      <c r="D36" s="14" t="s">
        <v>21</v>
      </c>
      <c r="E36" s="11" t="s">
        <v>87</v>
      </c>
      <c r="F36" s="14" t="s">
        <v>36</v>
      </c>
      <c r="G36" s="16" t="s">
        <v>37</v>
      </c>
      <c r="H36" s="17" t="s">
        <v>38</v>
      </c>
    </row>
    <row r="37" spans="1:8" ht="13">
      <c r="A37" s="22" t="s">
        <v>93</v>
      </c>
      <c r="B37" s="20">
        <v>40811</v>
      </c>
      <c r="C37" s="14" t="s">
        <v>42</v>
      </c>
      <c r="D37" s="14" t="s">
        <v>21</v>
      </c>
      <c r="E37" s="11" t="s">
        <v>83</v>
      </c>
      <c r="F37" s="17" t="s">
        <v>36</v>
      </c>
      <c r="G37" s="16" t="s">
        <v>37</v>
      </c>
      <c r="H37" s="17" t="s">
        <v>38</v>
      </c>
    </row>
    <row r="38" spans="1:8" ht="13">
      <c r="A38" s="23" t="s">
        <v>94</v>
      </c>
      <c r="B38" s="20">
        <v>40812</v>
      </c>
      <c r="C38" s="14" t="s">
        <v>42</v>
      </c>
      <c r="D38" s="14" t="s">
        <v>21</v>
      </c>
      <c r="E38" s="11" t="s">
        <v>95</v>
      </c>
      <c r="F38" s="11" t="s">
        <v>36</v>
      </c>
      <c r="G38" s="16" t="s">
        <v>37</v>
      </c>
      <c r="H38" s="17" t="s">
        <v>38</v>
      </c>
    </row>
    <row r="39" spans="1:8" ht="13">
      <c r="A39" s="23" t="s">
        <v>96</v>
      </c>
      <c r="B39" s="13">
        <v>41154</v>
      </c>
      <c r="C39" s="14" t="s">
        <v>34</v>
      </c>
      <c r="D39" s="15">
        <v>205</v>
      </c>
      <c r="E39" s="14" t="s">
        <v>97</v>
      </c>
      <c r="F39" s="15" t="s">
        <v>36</v>
      </c>
      <c r="G39" s="16" t="s">
        <v>37</v>
      </c>
      <c r="H39" s="17" t="s">
        <v>38</v>
      </c>
    </row>
    <row r="40" spans="1:8" ht="13">
      <c r="A40" s="23" t="s">
        <v>98</v>
      </c>
      <c r="B40" s="13">
        <v>41154</v>
      </c>
      <c r="C40" s="14" t="s">
        <v>34</v>
      </c>
      <c r="D40" s="15">
        <v>210</v>
      </c>
      <c r="E40" s="14" t="s">
        <v>99</v>
      </c>
      <c r="F40" s="15" t="s">
        <v>36</v>
      </c>
      <c r="G40" s="16" t="s">
        <v>37</v>
      </c>
      <c r="H40" s="17" t="s">
        <v>38</v>
      </c>
    </row>
    <row r="41" spans="1:8" ht="13">
      <c r="A41" s="24" t="s">
        <v>100</v>
      </c>
      <c r="B41" s="13">
        <v>41416</v>
      </c>
      <c r="C41" s="14" t="s">
        <v>101</v>
      </c>
      <c r="D41" s="15">
        <v>158</v>
      </c>
      <c r="E41" s="25" t="s">
        <v>102</v>
      </c>
      <c r="F41" s="14" t="s">
        <v>36</v>
      </c>
      <c r="G41" s="16" t="s">
        <v>37</v>
      </c>
      <c r="H41" s="17" t="s">
        <v>38</v>
      </c>
    </row>
    <row r="42" spans="1:8" ht="13">
      <c r="A42" s="24" t="s">
        <v>103</v>
      </c>
      <c r="B42" s="13">
        <v>41417</v>
      </c>
      <c r="C42" s="14" t="s">
        <v>101</v>
      </c>
      <c r="D42" s="15">
        <v>141</v>
      </c>
      <c r="E42" s="25" t="s">
        <v>104</v>
      </c>
      <c r="F42" s="14" t="s">
        <v>36</v>
      </c>
      <c r="G42" s="16" t="s">
        <v>37</v>
      </c>
      <c r="H42" s="17" t="s">
        <v>38</v>
      </c>
    </row>
    <row r="43" spans="1:8" ht="13">
      <c r="A43" s="23" t="s">
        <v>105</v>
      </c>
      <c r="B43" s="13">
        <v>41827</v>
      </c>
      <c r="C43" s="14" t="s">
        <v>34</v>
      </c>
      <c r="D43" s="15">
        <v>177</v>
      </c>
      <c r="E43" s="14" t="s">
        <v>21</v>
      </c>
      <c r="F43" s="15" t="s">
        <v>36</v>
      </c>
      <c r="G43" s="16" t="s">
        <v>37</v>
      </c>
      <c r="H43" s="17" t="s">
        <v>38</v>
      </c>
    </row>
    <row r="44" spans="1:8" ht="13">
      <c r="A44" s="23" t="s">
        <v>106</v>
      </c>
      <c r="B44" s="13">
        <v>41828</v>
      </c>
      <c r="C44" s="14" t="s">
        <v>34</v>
      </c>
      <c r="D44" s="15">
        <v>172</v>
      </c>
      <c r="E44" s="14" t="s">
        <v>21</v>
      </c>
      <c r="F44" s="15" t="s">
        <v>36</v>
      </c>
      <c r="G44" s="16" t="s">
        <v>37</v>
      </c>
      <c r="H44" s="17" t="s">
        <v>38</v>
      </c>
    </row>
    <row r="45" spans="1:8" ht="13">
      <c r="A45" s="23" t="s">
        <v>107</v>
      </c>
      <c r="B45" s="13">
        <v>41828</v>
      </c>
      <c r="C45" s="14" t="s">
        <v>34</v>
      </c>
      <c r="D45" s="15">
        <v>199</v>
      </c>
      <c r="E45" s="14" t="s">
        <v>108</v>
      </c>
      <c r="F45" s="15" t="s">
        <v>36</v>
      </c>
      <c r="G45" s="16" t="s">
        <v>37</v>
      </c>
      <c r="H45" s="17" t="s">
        <v>38</v>
      </c>
    </row>
    <row r="46" spans="1:8" ht="13">
      <c r="A46" s="23" t="s">
        <v>109</v>
      </c>
      <c r="B46" s="13">
        <v>41852</v>
      </c>
      <c r="C46" s="14" t="s">
        <v>101</v>
      </c>
      <c r="D46" s="15">
        <v>194</v>
      </c>
      <c r="E46" s="14" t="s">
        <v>110</v>
      </c>
      <c r="F46" s="15" t="s">
        <v>36</v>
      </c>
      <c r="G46" s="16" t="s">
        <v>37</v>
      </c>
      <c r="H46" s="17" t="s">
        <v>38</v>
      </c>
    </row>
    <row r="47" spans="1:8" ht="13">
      <c r="A47" s="23" t="s">
        <v>111</v>
      </c>
      <c r="B47" s="13">
        <v>41852</v>
      </c>
      <c r="C47" s="14" t="s">
        <v>101</v>
      </c>
      <c r="D47" s="15">
        <v>207</v>
      </c>
      <c r="E47" s="14" t="s">
        <v>112</v>
      </c>
      <c r="F47" s="15" t="s">
        <v>36</v>
      </c>
      <c r="G47" s="16" t="s">
        <v>37</v>
      </c>
      <c r="H47" s="17" t="s">
        <v>38</v>
      </c>
    </row>
    <row r="48" spans="1:8" ht="13">
      <c r="A48" s="23" t="s">
        <v>113</v>
      </c>
      <c r="B48" s="13">
        <v>42198</v>
      </c>
      <c r="C48" s="14" t="s">
        <v>101</v>
      </c>
      <c r="D48" s="15">
        <v>173</v>
      </c>
      <c r="E48" s="14" t="s">
        <v>114</v>
      </c>
      <c r="F48" s="25" t="s">
        <v>36</v>
      </c>
      <c r="G48" s="16" t="s">
        <v>37</v>
      </c>
      <c r="H48" s="17" t="s">
        <v>38</v>
      </c>
    </row>
    <row r="49" spans="1:8" ht="13">
      <c r="A49" s="23" t="s">
        <v>115</v>
      </c>
      <c r="B49" s="13">
        <v>42198</v>
      </c>
      <c r="C49" s="14" t="s">
        <v>101</v>
      </c>
      <c r="D49" s="15">
        <v>177</v>
      </c>
      <c r="E49" s="14" t="s">
        <v>116</v>
      </c>
      <c r="F49" s="25" t="s">
        <v>36</v>
      </c>
      <c r="G49" s="16" t="s">
        <v>37</v>
      </c>
      <c r="H49" s="17" t="s">
        <v>38</v>
      </c>
    </row>
    <row r="50" spans="1:8" ht="13">
      <c r="A50" s="23" t="s">
        <v>117</v>
      </c>
      <c r="B50" s="13">
        <v>42198</v>
      </c>
      <c r="C50" s="14" t="s">
        <v>101</v>
      </c>
      <c r="D50" s="15">
        <v>211</v>
      </c>
      <c r="E50" s="14" t="s">
        <v>118</v>
      </c>
      <c r="F50" s="25" t="s">
        <v>36</v>
      </c>
      <c r="G50" s="16" t="s">
        <v>37</v>
      </c>
      <c r="H50" s="17" t="s">
        <v>38</v>
      </c>
    </row>
    <row r="51" spans="1:8" ht="13">
      <c r="A51" s="23" t="s">
        <v>119</v>
      </c>
      <c r="B51" s="13">
        <v>42198</v>
      </c>
      <c r="C51" s="14" t="s">
        <v>101</v>
      </c>
      <c r="D51" s="15">
        <v>184</v>
      </c>
      <c r="E51" s="14" t="s">
        <v>120</v>
      </c>
      <c r="F51" s="25" t="s">
        <v>36</v>
      </c>
      <c r="G51" s="16" t="s">
        <v>37</v>
      </c>
      <c r="H51" s="17" t="s">
        <v>38</v>
      </c>
    </row>
    <row r="52" spans="1:8" ht="13">
      <c r="A52" s="23" t="s">
        <v>121</v>
      </c>
      <c r="B52" s="13">
        <v>42198</v>
      </c>
      <c r="C52" s="14" t="s">
        <v>101</v>
      </c>
      <c r="D52" s="15">
        <v>217</v>
      </c>
      <c r="E52" s="14" t="s">
        <v>122</v>
      </c>
      <c r="F52" s="25" t="s">
        <v>36</v>
      </c>
      <c r="G52" s="16" t="s">
        <v>37</v>
      </c>
      <c r="H52" s="17" t="s">
        <v>38</v>
      </c>
    </row>
    <row r="53" spans="1:8" ht="13">
      <c r="A53" s="23" t="s">
        <v>123</v>
      </c>
      <c r="B53" s="13">
        <v>42198</v>
      </c>
      <c r="C53" s="14" t="s">
        <v>101</v>
      </c>
      <c r="D53" s="15">
        <v>191</v>
      </c>
      <c r="E53" s="14" t="s">
        <v>124</v>
      </c>
      <c r="F53" s="25" t="s">
        <v>36</v>
      </c>
      <c r="G53" s="16" t="s">
        <v>37</v>
      </c>
      <c r="H53" s="17" t="s">
        <v>38</v>
      </c>
    </row>
    <row r="54" spans="1:8" ht="13">
      <c r="A54" s="23" t="s">
        <v>125</v>
      </c>
      <c r="B54" s="13">
        <v>42201</v>
      </c>
      <c r="C54" s="14" t="s">
        <v>101</v>
      </c>
      <c r="D54" s="15">
        <v>171</v>
      </c>
      <c r="E54" s="14" t="s">
        <v>126</v>
      </c>
      <c r="F54" s="25" t="s">
        <v>36</v>
      </c>
      <c r="G54" s="16" t="s">
        <v>37</v>
      </c>
      <c r="H54" s="17" t="s">
        <v>38</v>
      </c>
    </row>
    <row r="55" spans="1:8" ht="13">
      <c r="A55" s="23" t="s">
        <v>127</v>
      </c>
      <c r="B55" s="13">
        <v>42203</v>
      </c>
      <c r="C55" s="14" t="s">
        <v>101</v>
      </c>
      <c r="D55" s="15">
        <v>179</v>
      </c>
      <c r="E55" s="14" t="s">
        <v>128</v>
      </c>
      <c r="F55" s="25" t="s">
        <v>36</v>
      </c>
      <c r="G55" s="16" t="s">
        <v>37</v>
      </c>
      <c r="H55" s="17" t="s">
        <v>38</v>
      </c>
    </row>
    <row r="56" spans="1:8" ht="13">
      <c r="A56" s="18" t="s">
        <v>129</v>
      </c>
      <c r="B56" s="19">
        <v>40391</v>
      </c>
      <c r="C56" s="14" t="s">
        <v>42</v>
      </c>
      <c r="D56" s="14" t="s">
        <v>21</v>
      </c>
      <c r="E56" s="14" t="s">
        <v>21</v>
      </c>
      <c r="F56" s="11" t="s">
        <v>130</v>
      </c>
      <c r="G56" s="16" t="s">
        <v>131</v>
      </c>
    </row>
    <row r="57" spans="1:8" ht="13">
      <c r="A57" s="18" t="s">
        <v>51</v>
      </c>
      <c r="B57" s="19">
        <v>40398</v>
      </c>
      <c r="C57" s="14" t="s">
        <v>42</v>
      </c>
      <c r="D57" s="14" t="s">
        <v>21</v>
      </c>
      <c r="E57" s="14" t="s">
        <v>21</v>
      </c>
      <c r="F57" s="11" t="s">
        <v>132</v>
      </c>
      <c r="G57" s="16" t="s">
        <v>133</v>
      </c>
    </row>
    <row r="58" spans="1:8" ht="13">
      <c r="A58" s="24" t="s">
        <v>134</v>
      </c>
      <c r="B58" s="13">
        <v>41417</v>
      </c>
      <c r="C58" s="14" t="s">
        <v>101</v>
      </c>
      <c r="D58" s="15">
        <v>201</v>
      </c>
      <c r="E58" s="25" t="s">
        <v>135</v>
      </c>
      <c r="F58" s="14" t="s">
        <v>136</v>
      </c>
      <c r="G58" s="16" t="s">
        <v>137</v>
      </c>
    </row>
    <row r="59" spans="1:8" ht="13">
      <c r="A59" s="12" t="s">
        <v>138</v>
      </c>
      <c r="B59" s="13">
        <v>40699</v>
      </c>
      <c r="C59" s="14" t="s">
        <v>34</v>
      </c>
      <c r="D59" s="15">
        <v>198</v>
      </c>
      <c r="E59" s="14" t="s">
        <v>139</v>
      </c>
      <c r="F59" s="15" t="s">
        <v>140</v>
      </c>
      <c r="G59" s="16" t="s">
        <v>141</v>
      </c>
    </row>
    <row r="60" spans="1:8" ht="13">
      <c r="A60" s="23" t="s">
        <v>142</v>
      </c>
      <c r="B60" s="13">
        <v>40773</v>
      </c>
      <c r="C60" s="14" t="s">
        <v>75</v>
      </c>
      <c r="D60" s="15">
        <v>214</v>
      </c>
      <c r="E60" s="14" t="s">
        <v>143</v>
      </c>
      <c r="F60" s="15" t="s">
        <v>140</v>
      </c>
      <c r="G60" s="16" t="s">
        <v>141</v>
      </c>
    </row>
    <row r="61" spans="1:8" ht="13">
      <c r="A61" s="23" t="s">
        <v>144</v>
      </c>
      <c r="B61" s="13">
        <v>41852</v>
      </c>
      <c r="C61" s="14" t="s">
        <v>101</v>
      </c>
      <c r="D61" s="15">
        <v>193</v>
      </c>
      <c r="E61" s="14" t="s">
        <v>145</v>
      </c>
      <c r="F61" s="15" t="s">
        <v>140</v>
      </c>
      <c r="G61" s="16" t="s">
        <v>141</v>
      </c>
    </row>
    <row r="62" spans="1:8" ht="13">
      <c r="A62" s="12" t="s">
        <v>146</v>
      </c>
      <c r="B62" s="13">
        <v>40699</v>
      </c>
      <c r="C62" s="14" t="s">
        <v>34</v>
      </c>
      <c r="D62" s="15">
        <v>202</v>
      </c>
      <c r="E62" s="14" t="s">
        <v>147</v>
      </c>
      <c r="F62" s="15" t="s">
        <v>148</v>
      </c>
      <c r="G62" s="16" t="s">
        <v>149</v>
      </c>
    </row>
    <row r="63" spans="1:8" ht="13">
      <c r="A63" s="22" t="s">
        <v>150</v>
      </c>
      <c r="B63" s="20">
        <v>40718</v>
      </c>
      <c r="C63" s="14" t="s">
        <v>42</v>
      </c>
      <c r="D63" s="14" t="s">
        <v>21</v>
      </c>
      <c r="E63" s="21" t="s">
        <v>151</v>
      </c>
      <c r="F63" s="25" t="s">
        <v>152</v>
      </c>
      <c r="G63" s="16" t="s">
        <v>149</v>
      </c>
    </row>
    <row r="64" spans="1:8" ht="13">
      <c r="A64" s="24" t="s">
        <v>153</v>
      </c>
      <c r="B64" s="13">
        <v>41417</v>
      </c>
      <c r="C64" s="14" t="s">
        <v>101</v>
      </c>
      <c r="D64" s="15">
        <v>184</v>
      </c>
      <c r="E64" s="25" t="s">
        <v>154</v>
      </c>
      <c r="F64" s="14" t="s">
        <v>148</v>
      </c>
      <c r="G64" s="16" t="s">
        <v>149</v>
      </c>
    </row>
    <row r="65" spans="1:7" ht="13">
      <c r="A65" s="12" t="s">
        <v>155</v>
      </c>
      <c r="B65" s="13">
        <v>40698</v>
      </c>
      <c r="C65" s="14" t="s">
        <v>34</v>
      </c>
      <c r="D65" s="15">
        <v>169</v>
      </c>
      <c r="E65" s="14" t="s">
        <v>156</v>
      </c>
      <c r="F65" s="15" t="s">
        <v>157</v>
      </c>
      <c r="G65" s="16" t="s">
        <v>158</v>
      </c>
    </row>
    <row r="66" spans="1:7" ht="13">
      <c r="A66" s="18" t="s">
        <v>159</v>
      </c>
      <c r="B66" s="20">
        <v>40811</v>
      </c>
      <c r="C66" s="14" t="s">
        <v>42</v>
      </c>
      <c r="D66" s="14" t="s">
        <v>21</v>
      </c>
      <c r="E66" s="11" t="s">
        <v>67</v>
      </c>
      <c r="F66" s="25" t="s">
        <v>160</v>
      </c>
      <c r="G66" s="26" t="s">
        <v>161</v>
      </c>
    </row>
    <row r="67" spans="1:7" ht="13">
      <c r="A67" s="18" t="s">
        <v>162</v>
      </c>
      <c r="B67" s="20">
        <v>40714</v>
      </c>
      <c r="C67" s="14" t="s">
        <v>42</v>
      </c>
      <c r="D67" s="14" t="s">
        <v>21</v>
      </c>
      <c r="E67" s="21" t="s">
        <v>163</v>
      </c>
      <c r="F67" s="25" t="s">
        <v>164</v>
      </c>
      <c r="G67" s="26" t="s">
        <v>165</v>
      </c>
    </row>
    <row r="68" spans="1:7" ht="13">
      <c r="A68" s="23" t="s">
        <v>166</v>
      </c>
      <c r="B68" s="13">
        <v>41852</v>
      </c>
      <c r="C68" s="14" t="s">
        <v>101</v>
      </c>
      <c r="D68" s="15">
        <v>214</v>
      </c>
      <c r="E68" s="14" t="s">
        <v>167</v>
      </c>
      <c r="F68" s="15" t="s">
        <v>168</v>
      </c>
      <c r="G68" s="26" t="s">
        <v>165</v>
      </c>
    </row>
    <row r="69" spans="1:7" ht="13">
      <c r="A69" s="12" t="s">
        <v>169</v>
      </c>
      <c r="B69" s="13">
        <v>40030</v>
      </c>
      <c r="C69" s="14" t="s">
        <v>34</v>
      </c>
      <c r="D69" s="15">
        <v>193</v>
      </c>
      <c r="E69" s="14" t="s">
        <v>170</v>
      </c>
      <c r="F69" s="15" t="s">
        <v>171</v>
      </c>
      <c r="G69" s="11" t="s">
        <v>172</v>
      </c>
    </row>
    <row r="70" spans="1:7" ht="13">
      <c r="A70" s="18" t="s">
        <v>173</v>
      </c>
      <c r="B70" s="19">
        <v>40385</v>
      </c>
      <c r="C70" s="14" t="s">
        <v>42</v>
      </c>
      <c r="D70" s="14" t="s">
        <v>21</v>
      </c>
      <c r="E70" s="14" t="s">
        <v>21</v>
      </c>
      <c r="F70" s="14" t="s">
        <v>171</v>
      </c>
      <c r="G70" s="11" t="s">
        <v>174</v>
      </c>
    </row>
    <row r="71" spans="1:7" ht="13">
      <c r="A71" s="18" t="s">
        <v>175</v>
      </c>
      <c r="B71" s="19">
        <v>40387</v>
      </c>
      <c r="C71" s="14" t="s">
        <v>42</v>
      </c>
      <c r="D71" s="14" t="s">
        <v>21</v>
      </c>
      <c r="E71" s="14" t="s">
        <v>21</v>
      </c>
      <c r="F71" s="14" t="s">
        <v>171</v>
      </c>
      <c r="G71" s="11" t="s">
        <v>174</v>
      </c>
    </row>
    <row r="72" spans="1:7" ht="13">
      <c r="A72" s="18" t="s">
        <v>176</v>
      </c>
      <c r="B72" s="19">
        <v>40387</v>
      </c>
      <c r="C72" s="14" t="s">
        <v>42</v>
      </c>
      <c r="D72" s="14" t="s">
        <v>21</v>
      </c>
      <c r="E72" s="14" t="s">
        <v>21</v>
      </c>
      <c r="F72" s="14" t="s">
        <v>171</v>
      </c>
      <c r="G72" s="11" t="s">
        <v>174</v>
      </c>
    </row>
    <row r="73" spans="1:7" ht="13">
      <c r="A73" s="18" t="s">
        <v>177</v>
      </c>
      <c r="B73" s="19">
        <v>40387</v>
      </c>
      <c r="C73" s="14" t="s">
        <v>42</v>
      </c>
      <c r="D73" s="14" t="s">
        <v>21</v>
      </c>
      <c r="E73" s="14" t="s">
        <v>21</v>
      </c>
      <c r="F73" s="14" t="s">
        <v>171</v>
      </c>
      <c r="G73" s="11" t="s">
        <v>174</v>
      </c>
    </row>
    <row r="74" spans="1:7" ht="13">
      <c r="A74" s="18" t="s">
        <v>178</v>
      </c>
      <c r="B74" s="19">
        <v>40388</v>
      </c>
      <c r="C74" s="14" t="s">
        <v>42</v>
      </c>
      <c r="D74" s="14" t="s">
        <v>21</v>
      </c>
      <c r="E74" s="14" t="s">
        <v>21</v>
      </c>
      <c r="F74" s="14" t="s">
        <v>171</v>
      </c>
      <c r="G74" s="11" t="s">
        <v>174</v>
      </c>
    </row>
    <row r="75" spans="1:7" ht="13">
      <c r="A75" s="18" t="s">
        <v>179</v>
      </c>
      <c r="B75" s="19">
        <v>40390</v>
      </c>
      <c r="C75" s="14" t="s">
        <v>42</v>
      </c>
      <c r="D75" s="14" t="s">
        <v>21</v>
      </c>
      <c r="E75" s="14" t="s">
        <v>21</v>
      </c>
      <c r="F75" s="14" t="s">
        <v>171</v>
      </c>
      <c r="G75" s="11" t="s">
        <v>174</v>
      </c>
    </row>
    <row r="76" spans="1:7" ht="13">
      <c r="A76" s="18" t="s">
        <v>180</v>
      </c>
      <c r="B76" s="19">
        <v>40391</v>
      </c>
      <c r="C76" s="14" t="s">
        <v>42</v>
      </c>
      <c r="D76" s="14" t="s">
        <v>21</v>
      </c>
      <c r="E76" s="14" t="s">
        <v>21</v>
      </c>
      <c r="F76" s="14" t="s">
        <v>171</v>
      </c>
      <c r="G76" s="11" t="s">
        <v>174</v>
      </c>
    </row>
    <row r="77" spans="1:7" ht="13">
      <c r="A77" s="18" t="s">
        <v>181</v>
      </c>
      <c r="B77" s="19">
        <v>40391</v>
      </c>
      <c r="C77" s="14" t="s">
        <v>42</v>
      </c>
      <c r="D77" s="14" t="s">
        <v>21</v>
      </c>
      <c r="E77" s="14" t="s">
        <v>21</v>
      </c>
      <c r="F77" s="14" t="s">
        <v>171</v>
      </c>
      <c r="G77" s="11" t="s">
        <v>174</v>
      </c>
    </row>
    <row r="78" spans="1:7" ht="13">
      <c r="A78" s="18" t="s">
        <v>182</v>
      </c>
      <c r="B78" s="19">
        <v>40391</v>
      </c>
      <c r="C78" s="14" t="s">
        <v>42</v>
      </c>
      <c r="D78" s="14" t="s">
        <v>21</v>
      </c>
      <c r="E78" s="14" t="s">
        <v>21</v>
      </c>
      <c r="F78" s="14" t="s">
        <v>171</v>
      </c>
      <c r="G78" s="11" t="s">
        <v>174</v>
      </c>
    </row>
    <row r="79" spans="1:7" ht="13">
      <c r="A79" s="18" t="s">
        <v>183</v>
      </c>
      <c r="B79" s="19">
        <v>40391</v>
      </c>
      <c r="C79" s="14" t="s">
        <v>42</v>
      </c>
      <c r="D79" s="14" t="s">
        <v>21</v>
      </c>
      <c r="E79" s="14" t="s">
        <v>21</v>
      </c>
      <c r="F79" s="14" t="s">
        <v>171</v>
      </c>
      <c r="G79" s="11" t="s">
        <v>174</v>
      </c>
    </row>
    <row r="80" spans="1:7" ht="13">
      <c r="A80" s="18" t="s">
        <v>184</v>
      </c>
      <c r="B80" s="19">
        <v>40391</v>
      </c>
      <c r="C80" s="14" t="s">
        <v>42</v>
      </c>
      <c r="D80" s="14" t="s">
        <v>21</v>
      </c>
      <c r="E80" s="14" t="s">
        <v>21</v>
      </c>
      <c r="F80" s="14" t="s">
        <v>171</v>
      </c>
      <c r="G80" s="11" t="s">
        <v>174</v>
      </c>
    </row>
    <row r="81" spans="1:7" ht="13">
      <c r="A81" s="18" t="s">
        <v>185</v>
      </c>
      <c r="B81" s="19">
        <v>40391</v>
      </c>
      <c r="C81" s="14" t="s">
        <v>42</v>
      </c>
      <c r="D81" s="14" t="s">
        <v>21</v>
      </c>
      <c r="E81" s="14" t="s">
        <v>21</v>
      </c>
      <c r="F81" s="14" t="s">
        <v>171</v>
      </c>
      <c r="G81" s="11" t="s">
        <v>174</v>
      </c>
    </row>
    <row r="82" spans="1:7" ht="13">
      <c r="A82" s="18" t="s">
        <v>186</v>
      </c>
      <c r="B82" s="19">
        <v>40391</v>
      </c>
      <c r="C82" s="14" t="s">
        <v>42</v>
      </c>
      <c r="D82" s="14" t="s">
        <v>21</v>
      </c>
      <c r="E82" s="14" t="s">
        <v>21</v>
      </c>
      <c r="F82" s="14" t="s">
        <v>171</v>
      </c>
      <c r="G82" s="11" t="s">
        <v>174</v>
      </c>
    </row>
    <row r="83" spans="1:7" ht="13">
      <c r="A83" s="18" t="s">
        <v>187</v>
      </c>
      <c r="B83" s="19">
        <v>40393</v>
      </c>
      <c r="C83" s="14" t="s">
        <v>42</v>
      </c>
      <c r="D83" s="14" t="s">
        <v>21</v>
      </c>
      <c r="E83" s="14" t="s">
        <v>21</v>
      </c>
      <c r="F83" s="14" t="s">
        <v>171</v>
      </c>
      <c r="G83" s="11" t="s">
        <v>174</v>
      </c>
    </row>
    <row r="84" spans="1:7" ht="13">
      <c r="A84" s="18" t="s">
        <v>188</v>
      </c>
      <c r="B84" s="19">
        <v>40395</v>
      </c>
      <c r="C84" s="14" t="s">
        <v>42</v>
      </c>
      <c r="D84" s="14" t="s">
        <v>21</v>
      </c>
      <c r="E84" s="14" t="s">
        <v>21</v>
      </c>
      <c r="F84" s="14" t="s">
        <v>171</v>
      </c>
      <c r="G84" s="11" t="s">
        <v>174</v>
      </c>
    </row>
    <row r="85" spans="1:7" ht="13">
      <c r="A85" s="18" t="s">
        <v>189</v>
      </c>
      <c r="B85" s="19">
        <v>40397</v>
      </c>
      <c r="C85" s="14" t="s">
        <v>42</v>
      </c>
      <c r="D85" s="14" t="s">
        <v>21</v>
      </c>
      <c r="E85" s="14" t="s">
        <v>21</v>
      </c>
      <c r="F85" s="14" t="s">
        <v>171</v>
      </c>
      <c r="G85" s="11" t="s">
        <v>172</v>
      </c>
    </row>
    <row r="86" spans="1:7" ht="13">
      <c r="A86" s="18" t="s">
        <v>190</v>
      </c>
      <c r="B86" s="19">
        <v>40397</v>
      </c>
      <c r="C86" s="14" t="s">
        <v>42</v>
      </c>
      <c r="D86" s="14" t="s">
        <v>21</v>
      </c>
      <c r="E86" s="14" t="s">
        <v>21</v>
      </c>
      <c r="F86" s="14" t="s">
        <v>171</v>
      </c>
      <c r="G86" s="11" t="s">
        <v>174</v>
      </c>
    </row>
    <row r="87" spans="1:7" ht="13">
      <c r="A87" s="18" t="s">
        <v>191</v>
      </c>
      <c r="B87" s="19">
        <v>40398</v>
      </c>
      <c r="C87" s="14" t="s">
        <v>42</v>
      </c>
      <c r="D87" s="14" t="s">
        <v>21</v>
      </c>
      <c r="E87" s="14" t="s">
        <v>21</v>
      </c>
      <c r="F87" s="14" t="s">
        <v>171</v>
      </c>
      <c r="G87" s="11" t="s">
        <v>174</v>
      </c>
    </row>
    <row r="88" spans="1:7" ht="13">
      <c r="A88" s="18" t="s">
        <v>192</v>
      </c>
      <c r="B88" s="19">
        <v>40398</v>
      </c>
      <c r="C88" s="14" t="s">
        <v>42</v>
      </c>
      <c r="D88" s="14" t="s">
        <v>21</v>
      </c>
      <c r="E88" s="14" t="s">
        <v>21</v>
      </c>
      <c r="F88" s="14" t="s">
        <v>171</v>
      </c>
      <c r="G88" s="11" t="s">
        <v>174</v>
      </c>
    </row>
    <row r="89" spans="1:7" ht="13">
      <c r="A89" s="18" t="s">
        <v>193</v>
      </c>
      <c r="B89" s="20">
        <v>40719</v>
      </c>
      <c r="C89" s="14" t="s">
        <v>42</v>
      </c>
      <c r="D89" s="14" t="s">
        <v>21</v>
      </c>
      <c r="E89" s="21" t="s">
        <v>194</v>
      </c>
      <c r="F89" s="25" t="s">
        <v>195</v>
      </c>
      <c r="G89" s="11" t="s">
        <v>174</v>
      </c>
    </row>
    <row r="90" spans="1:7" ht="13">
      <c r="A90" s="18" t="s">
        <v>196</v>
      </c>
      <c r="B90" s="20">
        <v>40723</v>
      </c>
      <c r="C90" s="14" t="s">
        <v>42</v>
      </c>
      <c r="D90" s="14" t="s">
        <v>21</v>
      </c>
      <c r="E90" s="11" t="s">
        <v>197</v>
      </c>
      <c r="F90" s="25" t="s">
        <v>195</v>
      </c>
      <c r="G90" s="11" t="s">
        <v>174</v>
      </c>
    </row>
    <row r="91" spans="1:7" ht="13">
      <c r="A91" s="18" t="s">
        <v>198</v>
      </c>
      <c r="B91" s="20">
        <v>40724</v>
      </c>
      <c r="C91" s="14" t="s">
        <v>42</v>
      </c>
      <c r="D91" s="14" t="s">
        <v>21</v>
      </c>
      <c r="E91" s="11" t="s">
        <v>199</v>
      </c>
      <c r="F91" s="25" t="s">
        <v>195</v>
      </c>
      <c r="G91" s="11" t="s">
        <v>174</v>
      </c>
    </row>
    <row r="92" spans="1:7" ht="13">
      <c r="A92" s="12" t="s">
        <v>200</v>
      </c>
      <c r="B92" s="13">
        <v>40730</v>
      </c>
      <c r="C92" s="14" t="s">
        <v>75</v>
      </c>
      <c r="D92" s="15">
        <v>200</v>
      </c>
      <c r="E92" s="14" t="s">
        <v>201</v>
      </c>
      <c r="F92" s="15" t="s">
        <v>171</v>
      </c>
      <c r="G92" s="11" t="s">
        <v>174</v>
      </c>
    </row>
    <row r="93" spans="1:7" ht="13">
      <c r="A93" s="12" t="s">
        <v>202</v>
      </c>
      <c r="B93" s="13">
        <v>40730</v>
      </c>
      <c r="C93" s="14" t="s">
        <v>75</v>
      </c>
      <c r="D93" s="15">
        <v>191</v>
      </c>
      <c r="E93" s="14" t="s">
        <v>203</v>
      </c>
      <c r="F93" s="15" t="s">
        <v>171</v>
      </c>
      <c r="G93" s="11" t="s">
        <v>174</v>
      </c>
    </row>
    <row r="94" spans="1:7" ht="13">
      <c r="A94" s="23" t="s">
        <v>204</v>
      </c>
      <c r="B94" s="13">
        <v>40731</v>
      </c>
      <c r="C94" s="14" t="s">
        <v>75</v>
      </c>
      <c r="D94" s="15">
        <v>189</v>
      </c>
      <c r="E94" s="14" t="s">
        <v>205</v>
      </c>
      <c r="F94" s="15" t="s">
        <v>171</v>
      </c>
      <c r="G94" s="11" t="s">
        <v>174</v>
      </c>
    </row>
    <row r="95" spans="1:7" ht="13">
      <c r="A95" s="18" t="s">
        <v>206</v>
      </c>
      <c r="B95" s="20">
        <v>40750</v>
      </c>
      <c r="C95" s="14" t="s">
        <v>42</v>
      </c>
      <c r="D95" s="14" t="s">
        <v>21</v>
      </c>
      <c r="E95" s="21" t="s">
        <v>207</v>
      </c>
      <c r="F95" s="25" t="s">
        <v>195</v>
      </c>
      <c r="G95" s="11" t="s">
        <v>174</v>
      </c>
    </row>
    <row r="96" spans="1:7" ht="13">
      <c r="A96" s="23" t="s">
        <v>208</v>
      </c>
      <c r="B96" s="13">
        <v>40774</v>
      </c>
      <c r="C96" s="14" t="s">
        <v>75</v>
      </c>
      <c r="D96" s="15">
        <v>217</v>
      </c>
      <c r="E96" s="14" t="s">
        <v>209</v>
      </c>
      <c r="F96" s="15" t="s">
        <v>171</v>
      </c>
      <c r="G96" s="11" t="s">
        <v>174</v>
      </c>
    </row>
    <row r="97" spans="1:7" ht="13">
      <c r="A97" s="23" t="s">
        <v>210</v>
      </c>
      <c r="B97" s="13">
        <v>40774</v>
      </c>
      <c r="C97" s="14" t="s">
        <v>75</v>
      </c>
      <c r="D97" s="15">
        <v>248</v>
      </c>
      <c r="E97" s="14" t="s">
        <v>211</v>
      </c>
      <c r="F97" s="15" t="s">
        <v>171</v>
      </c>
      <c r="G97" s="11" t="s">
        <v>174</v>
      </c>
    </row>
    <row r="98" spans="1:7" ht="13">
      <c r="A98" s="18" t="s">
        <v>212</v>
      </c>
      <c r="B98" s="20">
        <v>40799</v>
      </c>
      <c r="C98" s="14" t="s">
        <v>42</v>
      </c>
      <c r="D98" s="14" t="s">
        <v>21</v>
      </c>
      <c r="E98" s="11" t="s">
        <v>78</v>
      </c>
      <c r="F98" s="25" t="s">
        <v>195</v>
      </c>
      <c r="G98" s="11" t="s">
        <v>174</v>
      </c>
    </row>
    <row r="99" spans="1:7" ht="13">
      <c r="A99" s="18" t="s">
        <v>213</v>
      </c>
      <c r="B99" s="20">
        <v>40799</v>
      </c>
      <c r="C99" s="14" t="s">
        <v>42</v>
      </c>
      <c r="D99" s="14" t="s">
        <v>21</v>
      </c>
      <c r="E99" s="11" t="s">
        <v>95</v>
      </c>
      <c r="F99" s="25" t="s">
        <v>195</v>
      </c>
      <c r="G99" s="11" t="s">
        <v>174</v>
      </c>
    </row>
    <row r="100" spans="1:7" ht="13">
      <c r="A100" s="18" t="s">
        <v>214</v>
      </c>
      <c r="B100" s="20">
        <v>40800</v>
      </c>
      <c r="C100" s="14" t="s">
        <v>42</v>
      </c>
      <c r="D100" s="14" t="s">
        <v>21</v>
      </c>
      <c r="E100" s="11" t="s">
        <v>215</v>
      </c>
      <c r="F100" s="25" t="s">
        <v>195</v>
      </c>
      <c r="G100" s="11" t="s">
        <v>174</v>
      </c>
    </row>
    <row r="101" spans="1:7" ht="13">
      <c r="A101" s="18" t="s">
        <v>216</v>
      </c>
      <c r="B101" s="20">
        <v>40800</v>
      </c>
      <c r="C101" s="14" t="s">
        <v>42</v>
      </c>
      <c r="D101" s="14" t="s">
        <v>21</v>
      </c>
      <c r="E101" s="11" t="s">
        <v>217</v>
      </c>
      <c r="F101" s="25" t="s">
        <v>195</v>
      </c>
      <c r="G101" s="11" t="s">
        <v>174</v>
      </c>
    </row>
    <row r="102" spans="1:7" ht="13">
      <c r="A102" s="23" t="s">
        <v>218</v>
      </c>
      <c r="B102" s="13">
        <v>41154</v>
      </c>
      <c r="C102" s="14" t="s">
        <v>34</v>
      </c>
      <c r="D102" s="15">
        <v>209</v>
      </c>
      <c r="E102" s="14" t="s">
        <v>219</v>
      </c>
      <c r="F102" s="15" t="s">
        <v>171</v>
      </c>
      <c r="G102" s="11" t="s">
        <v>174</v>
      </c>
    </row>
    <row r="103" spans="1:7" ht="13">
      <c r="A103" s="24" t="s">
        <v>220</v>
      </c>
      <c r="B103" s="13">
        <v>41416</v>
      </c>
      <c r="C103" s="14" t="s">
        <v>101</v>
      </c>
      <c r="D103" s="15">
        <v>160</v>
      </c>
      <c r="E103" s="25" t="s">
        <v>221</v>
      </c>
      <c r="F103" s="14" t="s">
        <v>171</v>
      </c>
      <c r="G103" s="11" t="s">
        <v>174</v>
      </c>
    </row>
    <row r="104" spans="1:7" ht="13">
      <c r="A104" s="24" t="s">
        <v>222</v>
      </c>
      <c r="B104" s="13">
        <v>41416</v>
      </c>
      <c r="C104" s="14" t="s">
        <v>101</v>
      </c>
      <c r="D104" s="15">
        <v>191</v>
      </c>
      <c r="E104" s="25" t="s">
        <v>223</v>
      </c>
      <c r="F104" s="14" t="s">
        <v>171</v>
      </c>
      <c r="G104" s="11" t="s">
        <v>174</v>
      </c>
    </row>
    <row r="105" spans="1:7" ht="13">
      <c r="A105" s="24" t="s">
        <v>224</v>
      </c>
      <c r="B105" s="13">
        <v>41417</v>
      </c>
      <c r="C105" s="14" t="s">
        <v>101</v>
      </c>
      <c r="D105" s="15">
        <v>166</v>
      </c>
      <c r="E105" s="25" t="s">
        <v>225</v>
      </c>
      <c r="F105" s="14" t="s">
        <v>171</v>
      </c>
      <c r="G105" s="11" t="s">
        <v>174</v>
      </c>
    </row>
    <row r="106" spans="1:7" ht="13">
      <c r="A106" s="24" t="s">
        <v>226</v>
      </c>
      <c r="B106" s="13">
        <v>41417</v>
      </c>
      <c r="C106" s="14" t="s">
        <v>101</v>
      </c>
      <c r="D106" s="15">
        <v>189</v>
      </c>
      <c r="E106" s="25" t="s">
        <v>227</v>
      </c>
      <c r="F106" s="14" t="s">
        <v>171</v>
      </c>
      <c r="G106" s="11" t="s">
        <v>174</v>
      </c>
    </row>
    <row r="107" spans="1:7" ht="13">
      <c r="A107" s="24" t="s">
        <v>228</v>
      </c>
      <c r="B107" s="13">
        <v>41417</v>
      </c>
      <c r="C107" s="14" t="s">
        <v>101</v>
      </c>
      <c r="D107" s="15">
        <v>176</v>
      </c>
      <c r="E107" s="25" t="s">
        <v>229</v>
      </c>
      <c r="F107" s="14" t="s">
        <v>171</v>
      </c>
      <c r="G107" s="11" t="s">
        <v>174</v>
      </c>
    </row>
    <row r="108" spans="1:7" ht="13">
      <c r="A108" s="23" t="s">
        <v>230</v>
      </c>
      <c r="B108" s="13">
        <v>41828</v>
      </c>
      <c r="C108" s="14" t="s">
        <v>34</v>
      </c>
      <c r="D108" s="15">
        <v>189</v>
      </c>
      <c r="E108" s="14" t="s">
        <v>21</v>
      </c>
      <c r="F108" s="15" t="s">
        <v>171</v>
      </c>
      <c r="G108" s="11" t="s">
        <v>174</v>
      </c>
    </row>
    <row r="109" spans="1:7" ht="13">
      <c r="A109" s="23" t="s">
        <v>231</v>
      </c>
      <c r="B109" s="13">
        <v>41851</v>
      </c>
      <c r="C109" s="14" t="s">
        <v>101</v>
      </c>
      <c r="D109" s="15">
        <v>194</v>
      </c>
      <c r="E109" s="14" t="s">
        <v>232</v>
      </c>
      <c r="F109" s="15" t="s">
        <v>171</v>
      </c>
      <c r="G109" s="11" t="s">
        <v>174</v>
      </c>
    </row>
    <row r="110" spans="1:7" ht="13">
      <c r="A110" s="23" t="s">
        <v>233</v>
      </c>
      <c r="B110" s="13">
        <v>41851</v>
      </c>
      <c r="C110" s="14" t="s">
        <v>101</v>
      </c>
      <c r="D110" s="15">
        <v>274</v>
      </c>
      <c r="E110" s="14" t="s">
        <v>234</v>
      </c>
      <c r="F110" s="15" t="s">
        <v>171</v>
      </c>
      <c r="G110" s="11" t="s">
        <v>174</v>
      </c>
    </row>
    <row r="111" spans="1:7" ht="13">
      <c r="A111" s="23" t="s">
        <v>235</v>
      </c>
      <c r="B111" s="13">
        <v>41852</v>
      </c>
      <c r="C111" s="14" t="s">
        <v>101</v>
      </c>
      <c r="D111" s="15">
        <v>174</v>
      </c>
      <c r="E111" s="14" t="s">
        <v>21</v>
      </c>
      <c r="F111" s="15" t="s">
        <v>171</v>
      </c>
      <c r="G111" s="11" t="s">
        <v>174</v>
      </c>
    </row>
    <row r="112" spans="1:7" ht="13">
      <c r="A112" s="23" t="s">
        <v>236</v>
      </c>
      <c r="B112" s="13">
        <v>41852</v>
      </c>
      <c r="C112" s="14" t="s">
        <v>101</v>
      </c>
      <c r="D112" s="15">
        <v>204</v>
      </c>
      <c r="E112" s="14" t="s">
        <v>237</v>
      </c>
      <c r="F112" s="15" t="s">
        <v>171</v>
      </c>
      <c r="G112" s="11" t="s">
        <v>174</v>
      </c>
    </row>
    <row r="113" spans="1:7" ht="13">
      <c r="A113" s="23" t="s">
        <v>238</v>
      </c>
      <c r="B113" s="13">
        <v>41852</v>
      </c>
      <c r="C113" s="14" t="s">
        <v>101</v>
      </c>
      <c r="D113" s="15">
        <v>175</v>
      </c>
      <c r="E113" s="14" t="s">
        <v>21</v>
      </c>
      <c r="F113" s="15" t="s">
        <v>171</v>
      </c>
      <c r="G113" s="11" t="s">
        <v>174</v>
      </c>
    </row>
    <row r="114" spans="1:7" ht="13">
      <c r="A114" s="23" t="s">
        <v>239</v>
      </c>
      <c r="B114" s="13">
        <v>42198</v>
      </c>
      <c r="C114" s="14" t="s">
        <v>101</v>
      </c>
      <c r="D114" s="15">
        <v>200</v>
      </c>
      <c r="E114" s="14" t="s">
        <v>240</v>
      </c>
      <c r="F114" s="15" t="s">
        <v>171</v>
      </c>
      <c r="G114" s="11" t="s">
        <v>174</v>
      </c>
    </row>
    <row r="115" spans="1:7" ht="13">
      <c r="A115" s="23" t="s">
        <v>241</v>
      </c>
      <c r="B115" s="13">
        <v>42199</v>
      </c>
      <c r="C115" s="14" t="s">
        <v>101</v>
      </c>
      <c r="D115" s="15">
        <v>185</v>
      </c>
      <c r="E115" s="14" t="s">
        <v>242</v>
      </c>
      <c r="F115" s="15" t="s">
        <v>171</v>
      </c>
      <c r="G115" s="11" t="s">
        <v>174</v>
      </c>
    </row>
    <row r="116" spans="1:7" ht="13">
      <c r="A116" s="23" t="s">
        <v>243</v>
      </c>
      <c r="B116" s="13">
        <v>42200</v>
      </c>
      <c r="C116" s="14" t="s">
        <v>101</v>
      </c>
      <c r="D116" s="15">
        <v>176</v>
      </c>
      <c r="E116" s="14" t="s">
        <v>244</v>
      </c>
      <c r="F116" s="15" t="s">
        <v>171</v>
      </c>
      <c r="G116" s="11" t="s">
        <v>174</v>
      </c>
    </row>
    <row r="117" spans="1:7" ht="13">
      <c r="A117" s="23" t="s">
        <v>245</v>
      </c>
      <c r="B117" s="13">
        <v>42203</v>
      </c>
      <c r="C117" s="14" t="s">
        <v>101</v>
      </c>
      <c r="D117" s="15">
        <v>205</v>
      </c>
      <c r="E117" s="14" t="s">
        <v>246</v>
      </c>
      <c r="F117" s="15" t="s">
        <v>171</v>
      </c>
      <c r="G117" s="11" t="s">
        <v>174</v>
      </c>
    </row>
    <row r="118" spans="1:7" ht="13">
      <c r="A118" s="18" t="s">
        <v>247</v>
      </c>
      <c r="B118" s="19">
        <v>40394</v>
      </c>
      <c r="C118" s="14" t="s">
        <v>42</v>
      </c>
      <c r="D118" s="14" t="s">
        <v>21</v>
      </c>
      <c r="E118" s="14" t="s">
        <v>21</v>
      </c>
      <c r="F118" s="11" t="s">
        <v>248</v>
      </c>
      <c r="G118" s="26" t="s">
        <v>249</v>
      </c>
    </row>
    <row r="119" spans="1:7" ht="13">
      <c r="A119" s="18" t="s">
        <v>250</v>
      </c>
      <c r="B119" s="20">
        <v>40718</v>
      </c>
      <c r="C119" s="14" t="s">
        <v>42</v>
      </c>
      <c r="D119" s="14" t="s">
        <v>21</v>
      </c>
      <c r="E119" s="21" t="s">
        <v>251</v>
      </c>
      <c r="F119" s="25" t="s">
        <v>252</v>
      </c>
      <c r="G119" s="11" t="s">
        <v>253</v>
      </c>
    </row>
    <row r="120" spans="1:7" ht="13">
      <c r="A120" s="22" t="s">
        <v>254</v>
      </c>
      <c r="B120" s="20">
        <v>40719</v>
      </c>
      <c r="C120" s="14" t="s">
        <v>42</v>
      </c>
      <c r="D120" s="14" t="s">
        <v>21</v>
      </c>
      <c r="E120" s="21" t="s">
        <v>255</v>
      </c>
      <c r="F120" s="17" t="s">
        <v>252</v>
      </c>
      <c r="G120" s="11" t="s">
        <v>256</v>
      </c>
    </row>
    <row r="121" spans="1:7" ht="13">
      <c r="A121" s="23" t="s">
        <v>257</v>
      </c>
      <c r="B121" s="13">
        <v>41154</v>
      </c>
      <c r="C121" s="14" t="s">
        <v>34</v>
      </c>
      <c r="D121" s="15">
        <v>259</v>
      </c>
      <c r="E121" s="14" t="s">
        <v>258</v>
      </c>
      <c r="F121" s="15" t="s">
        <v>252</v>
      </c>
      <c r="G121" s="11" t="s">
        <v>253</v>
      </c>
    </row>
    <row r="122" spans="1:7" ht="13">
      <c r="A122" s="24" t="s">
        <v>259</v>
      </c>
      <c r="B122" s="13">
        <v>41416</v>
      </c>
      <c r="C122" s="14" t="s">
        <v>101</v>
      </c>
      <c r="D122" s="15">
        <v>158</v>
      </c>
      <c r="E122" s="25" t="s">
        <v>260</v>
      </c>
      <c r="F122" s="27" t="s">
        <v>252</v>
      </c>
      <c r="G122" s="11" t="s">
        <v>256</v>
      </c>
    </row>
    <row r="123" spans="1:7" ht="13">
      <c r="A123" s="28" t="s">
        <v>261</v>
      </c>
      <c r="B123" s="29">
        <v>40683</v>
      </c>
      <c r="C123" s="30" t="s">
        <v>42</v>
      </c>
      <c r="D123" s="30" t="s">
        <v>21</v>
      </c>
      <c r="E123" s="31" t="s">
        <v>262</v>
      </c>
      <c r="F123" s="30" t="s">
        <v>263</v>
      </c>
      <c r="G123" s="32" t="s">
        <v>264</v>
      </c>
    </row>
    <row r="129" spans="1:1" s="8" customFormat="1">
      <c r="A129" s="33"/>
    </row>
  </sheetData>
  <mergeCells count="1">
    <mergeCell ref="A1:H1"/>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8"/>
  <sheetViews>
    <sheetView topLeftCell="A55" workbookViewId="0">
      <selection activeCell="X67" sqref="X67"/>
    </sheetView>
  </sheetViews>
  <sheetFormatPr baseColWidth="10" defaultRowHeight="15" x14ac:dyDescent="0"/>
  <cols>
    <col min="1" max="1" width="16.1640625" style="37" customWidth="1"/>
    <col min="2" max="4" width="6.6640625" style="59" customWidth="1"/>
    <col min="5" max="5" width="7.33203125" style="59" customWidth="1"/>
    <col min="6" max="6" width="9.83203125" style="59" customWidth="1"/>
    <col min="7" max="7" width="10.5" style="59" customWidth="1"/>
    <col min="8" max="9" width="7.33203125" style="59" customWidth="1"/>
    <col min="10" max="13" width="6.6640625" style="59" customWidth="1"/>
    <col min="14" max="21" width="6.83203125" style="59" customWidth="1"/>
    <col min="22" max="22" width="7.83203125" style="2" customWidth="1"/>
    <col min="23" max="16384" width="10.83203125" style="37"/>
  </cols>
  <sheetData>
    <row r="1" spans="1:46" ht="97" customHeight="1">
      <c r="A1" s="105" t="s">
        <v>265</v>
      </c>
      <c r="B1" s="105"/>
      <c r="C1" s="105"/>
      <c r="D1" s="105"/>
      <c r="E1" s="105"/>
      <c r="F1" s="105"/>
      <c r="G1" s="105"/>
      <c r="H1" s="105"/>
      <c r="I1" s="105"/>
      <c r="J1" s="105"/>
      <c r="K1" s="105"/>
      <c r="L1" s="105"/>
      <c r="M1" s="105"/>
      <c r="N1" s="105"/>
      <c r="O1" s="105"/>
      <c r="P1" s="105"/>
      <c r="Q1" s="105"/>
      <c r="R1" s="105"/>
      <c r="S1" s="105"/>
      <c r="T1" s="105"/>
      <c r="U1" s="105"/>
      <c r="V1" s="105"/>
      <c r="X1"/>
      <c r="Y1"/>
      <c r="Z1"/>
      <c r="AA1"/>
      <c r="AB1"/>
      <c r="AC1"/>
      <c r="AD1"/>
      <c r="AE1"/>
      <c r="AF1"/>
      <c r="AG1"/>
      <c r="AH1"/>
      <c r="AI1"/>
      <c r="AJ1"/>
      <c r="AK1"/>
      <c r="AL1"/>
      <c r="AM1"/>
      <c r="AN1"/>
      <c r="AO1"/>
      <c r="AP1"/>
      <c r="AQ1"/>
      <c r="AR1"/>
      <c r="AS1"/>
      <c r="AT1"/>
    </row>
    <row r="2" spans="1:46">
      <c r="A2" s="38"/>
      <c r="B2" s="106" t="s">
        <v>266</v>
      </c>
      <c r="C2" s="106"/>
      <c r="D2" s="106"/>
      <c r="E2" s="106"/>
      <c r="F2" s="106"/>
      <c r="G2" s="106"/>
      <c r="H2" s="106"/>
      <c r="I2" s="106"/>
      <c r="J2" s="106"/>
      <c r="K2" s="106"/>
      <c r="L2" s="106"/>
      <c r="M2" s="106"/>
      <c r="N2" s="107" t="s">
        <v>267</v>
      </c>
      <c r="O2" s="108"/>
      <c r="P2" s="108"/>
      <c r="Q2" s="108"/>
      <c r="R2" s="108"/>
      <c r="S2" s="108"/>
      <c r="T2" s="108"/>
      <c r="U2" s="108"/>
      <c r="V2" s="39" t="s">
        <v>268</v>
      </c>
      <c r="X2"/>
      <c r="Y2"/>
      <c r="Z2"/>
      <c r="AA2"/>
      <c r="AB2"/>
      <c r="AC2"/>
      <c r="AD2"/>
      <c r="AE2"/>
      <c r="AF2"/>
      <c r="AG2"/>
      <c r="AH2"/>
      <c r="AI2"/>
      <c r="AJ2"/>
      <c r="AK2"/>
      <c r="AL2"/>
      <c r="AM2"/>
      <c r="AN2"/>
      <c r="AO2"/>
      <c r="AP2"/>
      <c r="AQ2"/>
      <c r="AR2"/>
      <c r="AS2"/>
      <c r="AT2"/>
    </row>
    <row r="3" spans="1:46">
      <c r="A3" s="1"/>
      <c r="B3" s="2" t="s">
        <v>7</v>
      </c>
      <c r="C3" s="2" t="s">
        <v>8</v>
      </c>
      <c r="D3" s="2" t="s">
        <v>9</v>
      </c>
      <c r="E3" s="2" t="s">
        <v>269</v>
      </c>
      <c r="F3" s="2" t="s">
        <v>10</v>
      </c>
      <c r="G3" s="2" t="s">
        <v>11</v>
      </c>
      <c r="H3" s="2" t="s">
        <v>12</v>
      </c>
      <c r="I3" s="2" t="s">
        <v>13</v>
      </c>
      <c r="J3" s="2" t="s">
        <v>14</v>
      </c>
      <c r="K3" s="2" t="s">
        <v>15</v>
      </c>
      <c r="L3" s="2" t="s">
        <v>270</v>
      </c>
      <c r="M3" s="2" t="s">
        <v>271</v>
      </c>
      <c r="N3" s="40" t="s">
        <v>272</v>
      </c>
      <c r="O3" s="2" t="s">
        <v>273</v>
      </c>
      <c r="P3" s="2" t="s">
        <v>273</v>
      </c>
      <c r="Q3" s="2" t="s">
        <v>274</v>
      </c>
      <c r="R3" s="2" t="s">
        <v>275</v>
      </c>
      <c r="S3" s="2" t="s">
        <v>276</v>
      </c>
      <c r="T3" s="2" t="s">
        <v>277</v>
      </c>
      <c r="U3" s="2" t="s">
        <v>278</v>
      </c>
      <c r="V3" s="40"/>
    </row>
    <row r="4" spans="1:46">
      <c r="A4" s="41" t="s">
        <v>279</v>
      </c>
      <c r="B4" s="2"/>
      <c r="C4" s="2"/>
      <c r="D4" s="2"/>
      <c r="E4" s="2">
        <v>24</v>
      </c>
      <c r="F4" s="2">
        <v>100</v>
      </c>
      <c r="G4" s="2">
        <v>2</v>
      </c>
      <c r="H4" s="2"/>
      <c r="I4" s="2">
        <v>4</v>
      </c>
      <c r="J4" s="2">
        <v>28</v>
      </c>
      <c r="K4" s="2">
        <v>3</v>
      </c>
      <c r="L4" s="2">
        <v>27</v>
      </c>
      <c r="M4" s="2">
        <v>335</v>
      </c>
      <c r="N4" s="40">
        <v>7</v>
      </c>
      <c r="O4" s="2">
        <v>102</v>
      </c>
      <c r="P4" s="2">
        <v>144</v>
      </c>
      <c r="Q4" s="2">
        <v>70</v>
      </c>
      <c r="R4" s="2">
        <v>37</v>
      </c>
      <c r="S4" s="2">
        <v>53</v>
      </c>
      <c r="T4" s="2">
        <v>12</v>
      </c>
      <c r="U4" s="2">
        <v>34</v>
      </c>
      <c r="V4" s="40">
        <v>56</v>
      </c>
    </row>
    <row r="5" spans="1:46">
      <c r="A5" s="42" t="s">
        <v>280</v>
      </c>
      <c r="B5" s="43"/>
      <c r="C5" s="43"/>
      <c r="D5" s="43"/>
      <c r="E5" s="43" t="s">
        <v>281</v>
      </c>
      <c r="F5" s="43">
        <v>100</v>
      </c>
      <c r="G5" s="43">
        <v>1</v>
      </c>
      <c r="H5" s="43"/>
      <c r="I5" s="43">
        <v>4</v>
      </c>
      <c r="J5" s="43">
        <v>11</v>
      </c>
      <c r="K5" s="43"/>
      <c r="L5" s="43">
        <v>14</v>
      </c>
      <c r="M5" s="43">
        <v>315</v>
      </c>
      <c r="N5" s="44"/>
      <c r="O5" s="45">
        <v>99</v>
      </c>
      <c r="P5" s="45"/>
      <c r="Q5" s="45"/>
      <c r="R5" s="45">
        <v>28</v>
      </c>
      <c r="S5" s="45"/>
      <c r="T5" s="45"/>
      <c r="U5" s="45"/>
      <c r="V5" s="44">
        <v>53</v>
      </c>
    </row>
    <row r="6" spans="1:46">
      <c r="A6" s="46" t="s">
        <v>36</v>
      </c>
      <c r="B6" s="47"/>
      <c r="C6" s="47"/>
      <c r="D6" s="47"/>
      <c r="E6" s="47" t="s">
        <v>282</v>
      </c>
      <c r="F6" s="47"/>
      <c r="G6" s="47"/>
      <c r="H6" s="47"/>
      <c r="I6" s="47"/>
      <c r="J6" s="47"/>
      <c r="K6" s="47"/>
      <c r="L6" s="47"/>
      <c r="M6" s="47"/>
      <c r="N6" s="48"/>
      <c r="O6" s="49">
        <v>97</v>
      </c>
      <c r="P6" s="49"/>
      <c r="Q6" s="49"/>
      <c r="R6" s="49"/>
      <c r="S6" s="49"/>
      <c r="T6" s="49"/>
      <c r="U6" s="49"/>
      <c r="V6" s="48">
        <v>53</v>
      </c>
    </row>
    <row r="7" spans="1:46">
      <c r="A7" s="46" t="s">
        <v>283</v>
      </c>
      <c r="B7" s="47"/>
      <c r="C7" s="47"/>
      <c r="D7" s="47"/>
      <c r="E7" s="47"/>
      <c r="F7" s="47"/>
      <c r="G7" s="47"/>
      <c r="H7" s="47"/>
      <c r="I7" s="47"/>
      <c r="J7" s="47"/>
      <c r="K7" s="47"/>
      <c r="L7" s="47">
        <v>14</v>
      </c>
      <c r="M7" s="47">
        <v>315</v>
      </c>
      <c r="N7" s="48"/>
      <c r="O7" s="49">
        <v>2</v>
      </c>
      <c r="P7" s="49"/>
      <c r="Q7" s="49"/>
      <c r="R7" s="49"/>
      <c r="S7" s="49"/>
      <c r="T7" s="49"/>
      <c r="U7" s="49"/>
      <c r="V7" s="48"/>
    </row>
    <row r="8" spans="1:46">
      <c r="A8" s="42" t="s">
        <v>130</v>
      </c>
      <c r="B8" s="43"/>
      <c r="C8" s="43"/>
      <c r="D8" s="43"/>
      <c r="E8" s="43"/>
      <c r="F8" s="43"/>
      <c r="G8" s="43">
        <v>1</v>
      </c>
      <c r="H8" s="43"/>
      <c r="I8" s="43"/>
      <c r="J8" s="43">
        <v>17</v>
      </c>
      <c r="K8" s="43"/>
      <c r="L8" s="43">
        <v>13</v>
      </c>
      <c r="M8" s="43">
        <v>19</v>
      </c>
      <c r="N8" s="44"/>
      <c r="O8" s="45">
        <v>3</v>
      </c>
      <c r="P8" s="45"/>
      <c r="Q8" s="45"/>
      <c r="R8" s="45">
        <v>7</v>
      </c>
      <c r="S8" s="45"/>
      <c r="T8" s="45"/>
      <c r="U8" s="45"/>
      <c r="V8" s="44">
        <v>1</v>
      </c>
    </row>
    <row r="9" spans="1:46">
      <c r="A9" s="42" t="s">
        <v>132</v>
      </c>
      <c r="B9" s="43"/>
      <c r="C9" s="43"/>
      <c r="D9" s="43"/>
      <c r="E9" s="43"/>
      <c r="F9" s="43"/>
      <c r="G9" s="43"/>
      <c r="H9" s="43"/>
      <c r="I9" s="43"/>
      <c r="J9" s="43"/>
      <c r="K9" s="43"/>
      <c r="L9" s="43"/>
      <c r="M9" s="43"/>
      <c r="N9" s="44"/>
      <c r="O9" s="45"/>
      <c r="P9" s="45"/>
      <c r="Q9" s="45"/>
      <c r="R9" s="45">
        <v>1</v>
      </c>
      <c r="S9" s="45"/>
      <c r="T9" s="45"/>
      <c r="U9" s="45"/>
      <c r="V9" s="44">
        <v>1</v>
      </c>
    </row>
    <row r="10" spans="1:46">
      <c r="A10" s="42" t="s">
        <v>136</v>
      </c>
      <c r="B10" s="43"/>
      <c r="C10" s="43"/>
      <c r="D10" s="43"/>
      <c r="E10" s="43"/>
      <c r="F10" s="43"/>
      <c r="G10" s="43"/>
      <c r="H10" s="43"/>
      <c r="I10" s="43"/>
      <c r="J10" s="43"/>
      <c r="K10" s="43"/>
      <c r="L10" s="43"/>
      <c r="M10" s="43">
        <v>1</v>
      </c>
      <c r="N10" s="44"/>
      <c r="O10" s="45"/>
      <c r="P10" s="45"/>
      <c r="Q10" s="45"/>
      <c r="R10" s="45">
        <v>1</v>
      </c>
      <c r="S10" s="45"/>
      <c r="T10" s="45"/>
      <c r="U10" s="45"/>
      <c r="V10" s="44">
        <v>1</v>
      </c>
    </row>
    <row r="11" spans="1:46">
      <c r="A11" s="1" t="s">
        <v>284</v>
      </c>
      <c r="B11" s="2"/>
      <c r="C11" s="2"/>
      <c r="D11" s="2"/>
      <c r="E11" s="2"/>
      <c r="F11" s="2"/>
      <c r="G11" s="2"/>
      <c r="H11" s="2"/>
      <c r="I11" s="2"/>
      <c r="J11" s="2">
        <v>16</v>
      </c>
      <c r="K11" s="2"/>
      <c r="L11" s="2">
        <v>4</v>
      </c>
      <c r="M11" s="50">
        <v>8</v>
      </c>
      <c r="N11" s="40"/>
      <c r="O11" s="2"/>
      <c r="P11" s="2">
        <v>2</v>
      </c>
      <c r="Q11" s="2">
        <v>10</v>
      </c>
      <c r="R11" s="2">
        <v>1</v>
      </c>
      <c r="S11" s="2">
        <v>1</v>
      </c>
      <c r="T11" s="2"/>
      <c r="U11" s="2">
        <v>2</v>
      </c>
      <c r="V11" s="40"/>
    </row>
    <row r="12" spans="1:46">
      <c r="A12" s="1" t="s">
        <v>285</v>
      </c>
      <c r="B12" s="2">
        <v>5</v>
      </c>
      <c r="C12" s="2">
        <v>1</v>
      </c>
      <c r="D12" s="2">
        <v>395</v>
      </c>
      <c r="E12" s="2">
        <v>7</v>
      </c>
      <c r="F12" s="2">
        <v>19</v>
      </c>
      <c r="G12" s="2">
        <v>147</v>
      </c>
      <c r="H12" s="2">
        <v>9</v>
      </c>
      <c r="I12" s="2">
        <v>11</v>
      </c>
      <c r="J12" s="2">
        <v>58</v>
      </c>
      <c r="K12" s="2">
        <v>16</v>
      </c>
      <c r="L12" s="2">
        <v>127</v>
      </c>
      <c r="M12" s="2">
        <v>170</v>
      </c>
      <c r="N12" s="40">
        <v>21</v>
      </c>
      <c r="O12" s="2">
        <v>47</v>
      </c>
      <c r="P12" s="2">
        <v>36</v>
      </c>
      <c r="Q12" s="2">
        <v>116</v>
      </c>
      <c r="R12" s="2">
        <v>63</v>
      </c>
      <c r="S12" s="2">
        <v>214</v>
      </c>
      <c r="T12" s="2">
        <v>43</v>
      </c>
      <c r="U12" s="2">
        <v>43</v>
      </c>
      <c r="V12" s="40">
        <v>49</v>
      </c>
    </row>
    <row r="13" spans="1:46">
      <c r="A13" s="42" t="s">
        <v>171</v>
      </c>
      <c r="B13" s="43">
        <v>5</v>
      </c>
      <c r="C13" s="43">
        <v>1</v>
      </c>
      <c r="D13" s="43"/>
      <c r="E13" s="43"/>
      <c r="F13" s="43">
        <v>19</v>
      </c>
      <c r="G13" s="43">
        <v>147</v>
      </c>
      <c r="H13" s="43">
        <v>9</v>
      </c>
      <c r="I13" s="43">
        <v>11</v>
      </c>
      <c r="J13" s="43">
        <v>58</v>
      </c>
      <c r="K13" s="43"/>
      <c r="L13" s="43">
        <v>127</v>
      </c>
      <c r="M13" s="43">
        <v>170</v>
      </c>
      <c r="N13" s="51"/>
      <c r="O13" s="43">
        <v>47</v>
      </c>
      <c r="P13" s="43"/>
      <c r="Q13" s="43"/>
      <c r="R13" s="43">
        <v>62</v>
      </c>
      <c r="S13" s="43"/>
      <c r="T13" s="43"/>
      <c r="U13" s="43"/>
      <c r="V13" s="51">
        <v>49</v>
      </c>
    </row>
    <row r="14" spans="1:46">
      <c r="A14" s="42" t="s">
        <v>286</v>
      </c>
      <c r="B14" s="43"/>
      <c r="C14" s="43"/>
      <c r="D14" s="43"/>
      <c r="E14" s="43"/>
      <c r="F14" s="43"/>
      <c r="G14" s="43"/>
      <c r="H14" s="43"/>
      <c r="I14" s="43"/>
      <c r="J14" s="43"/>
      <c r="K14" s="43"/>
      <c r="L14" s="43"/>
      <c r="M14" s="43"/>
      <c r="N14" s="51"/>
      <c r="O14" s="43"/>
      <c r="P14" s="43"/>
      <c r="Q14" s="43"/>
      <c r="R14" s="43">
        <v>1</v>
      </c>
      <c r="S14" s="43"/>
      <c r="T14" s="43"/>
      <c r="U14" s="43"/>
      <c r="V14" s="51"/>
    </row>
    <row r="15" spans="1:46">
      <c r="A15" s="1" t="s">
        <v>287</v>
      </c>
      <c r="B15" s="2"/>
      <c r="C15" s="2"/>
      <c r="D15" s="2">
        <v>1</v>
      </c>
      <c r="E15" s="2"/>
      <c r="F15" s="2"/>
      <c r="G15" s="2"/>
      <c r="H15" s="2"/>
      <c r="I15" s="2"/>
      <c r="J15" s="2"/>
      <c r="K15" s="2"/>
      <c r="L15" s="2"/>
      <c r="M15" s="2"/>
      <c r="N15" s="40"/>
      <c r="O15" s="2"/>
      <c r="P15" s="2"/>
      <c r="Q15" s="2"/>
      <c r="R15" s="2"/>
      <c r="S15" s="2"/>
      <c r="T15" s="2"/>
      <c r="U15" s="2"/>
      <c r="V15" s="40"/>
    </row>
    <row r="16" spans="1:46">
      <c r="A16" s="1" t="s">
        <v>288</v>
      </c>
      <c r="B16" s="2">
        <v>62</v>
      </c>
      <c r="C16" s="2">
        <v>55</v>
      </c>
      <c r="D16" s="2">
        <v>32</v>
      </c>
      <c r="E16" s="2"/>
      <c r="F16" s="2"/>
      <c r="G16" s="2"/>
      <c r="H16" s="2">
        <v>1</v>
      </c>
      <c r="I16" s="2">
        <v>3</v>
      </c>
      <c r="J16" s="2"/>
      <c r="K16" s="2"/>
      <c r="L16" s="2">
        <v>4</v>
      </c>
      <c r="M16" s="2">
        <v>2</v>
      </c>
      <c r="N16" s="40">
        <v>13</v>
      </c>
      <c r="O16" s="2">
        <v>3</v>
      </c>
      <c r="P16" s="2">
        <v>4</v>
      </c>
      <c r="Q16" s="2">
        <v>9</v>
      </c>
      <c r="R16" s="2">
        <v>8</v>
      </c>
      <c r="S16" s="2">
        <v>31</v>
      </c>
      <c r="T16" s="2"/>
      <c r="U16" s="2">
        <v>5</v>
      </c>
      <c r="V16" s="40">
        <v>4</v>
      </c>
    </row>
    <row r="17" spans="1:22">
      <c r="A17" s="42" t="s">
        <v>252</v>
      </c>
      <c r="B17" s="43">
        <v>48</v>
      </c>
      <c r="C17" s="43">
        <v>55</v>
      </c>
      <c r="D17" s="43">
        <v>32</v>
      </c>
      <c r="E17" s="43"/>
      <c r="F17" s="43"/>
      <c r="G17" s="43"/>
      <c r="H17" s="43">
        <v>1</v>
      </c>
      <c r="I17" s="43">
        <v>3</v>
      </c>
      <c r="J17" s="43"/>
      <c r="K17" s="43"/>
      <c r="L17" s="43">
        <v>4</v>
      </c>
      <c r="M17" s="43">
        <v>2</v>
      </c>
      <c r="N17" s="51"/>
      <c r="O17" s="43">
        <v>3</v>
      </c>
      <c r="P17" s="43"/>
      <c r="Q17" s="43"/>
      <c r="R17" s="43">
        <v>8</v>
      </c>
      <c r="S17" s="43"/>
      <c r="T17" s="43"/>
      <c r="U17" s="43"/>
      <c r="V17" s="51">
        <v>4</v>
      </c>
    </row>
    <row r="18" spans="1:22">
      <c r="A18" s="42" t="s">
        <v>289</v>
      </c>
      <c r="B18" s="43">
        <v>14</v>
      </c>
      <c r="C18" s="43"/>
      <c r="D18" s="43"/>
      <c r="E18" s="43"/>
      <c r="F18" s="43"/>
      <c r="G18" s="43"/>
      <c r="H18" s="43"/>
      <c r="I18" s="43"/>
      <c r="J18" s="43"/>
      <c r="K18" s="43"/>
      <c r="L18" s="43"/>
      <c r="M18" s="43"/>
      <c r="N18" s="51"/>
      <c r="O18" s="43"/>
      <c r="P18" s="43"/>
      <c r="Q18" s="43"/>
      <c r="R18" s="43"/>
      <c r="S18" s="43"/>
      <c r="T18" s="43"/>
      <c r="U18" s="43"/>
      <c r="V18" s="51"/>
    </row>
    <row r="19" spans="1:22">
      <c r="A19" s="1" t="s">
        <v>290</v>
      </c>
      <c r="B19" s="2"/>
      <c r="C19" s="2">
        <v>2</v>
      </c>
      <c r="D19" s="2"/>
      <c r="E19" s="2"/>
      <c r="F19" s="2"/>
      <c r="G19" s="2"/>
      <c r="H19" s="2"/>
      <c r="I19" s="2"/>
      <c r="J19" s="2"/>
      <c r="K19" s="2"/>
      <c r="L19" s="2"/>
      <c r="M19" s="2"/>
      <c r="N19" s="40"/>
      <c r="O19" s="2"/>
      <c r="P19" s="2"/>
      <c r="Q19" s="2"/>
      <c r="R19" s="2"/>
      <c r="S19" s="2"/>
      <c r="T19" s="2"/>
      <c r="U19" s="2"/>
      <c r="V19" s="40"/>
    </row>
    <row r="20" spans="1:22">
      <c r="A20" s="1" t="s">
        <v>291</v>
      </c>
      <c r="B20" s="2"/>
      <c r="C20" s="2"/>
      <c r="D20" s="2"/>
      <c r="E20" s="2"/>
      <c r="F20" s="2"/>
      <c r="G20" s="2"/>
      <c r="H20" s="2"/>
      <c r="I20" s="2"/>
      <c r="J20" s="2"/>
      <c r="K20" s="2"/>
      <c r="L20" s="2"/>
      <c r="M20" s="2">
        <v>1</v>
      </c>
      <c r="N20" s="40">
        <v>14</v>
      </c>
      <c r="O20" s="2"/>
      <c r="P20" s="2"/>
      <c r="Q20" s="2">
        <v>1</v>
      </c>
      <c r="R20" s="2"/>
      <c r="S20" s="2">
        <v>7</v>
      </c>
      <c r="T20" s="2"/>
      <c r="U20" s="2">
        <v>7</v>
      </c>
      <c r="V20" s="40"/>
    </row>
    <row r="21" spans="1:22">
      <c r="A21" s="1" t="s">
        <v>292</v>
      </c>
      <c r="B21" s="2"/>
      <c r="C21" s="2"/>
      <c r="D21" s="2"/>
      <c r="E21" s="2"/>
      <c r="F21" s="2"/>
      <c r="G21" s="2"/>
      <c r="H21" s="2"/>
      <c r="I21" s="2"/>
      <c r="J21" s="2"/>
      <c r="K21" s="2"/>
      <c r="L21" s="2"/>
      <c r="M21" s="2"/>
      <c r="N21" s="40">
        <v>1</v>
      </c>
      <c r="O21" s="2"/>
      <c r="P21" s="2"/>
      <c r="Q21" s="2"/>
      <c r="R21" s="2"/>
      <c r="S21" s="2"/>
      <c r="T21" s="2"/>
      <c r="U21" s="2"/>
      <c r="V21" s="40"/>
    </row>
    <row r="22" spans="1:22">
      <c r="A22" s="1" t="s">
        <v>293</v>
      </c>
      <c r="B22" s="2"/>
      <c r="C22" s="2"/>
      <c r="D22" s="2"/>
      <c r="E22" s="2"/>
      <c r="F22" s="2"/>
      <c r="G22" s="2"/>
      <c r="H22" s="2"/>
      <c r="I22" s="2"/>
      <c r="J22" s="2"/>
      <c r="K22" s="2"/>
      <c r="L22" s="2"/>
      <c r="M22" s="2"/>
      <c r="N22" s="40">
        <v>2</v>
      </c>
      <c r="O22" s="2"/>
      <c r="P22" s="2"/>
      <c r="Q22" s="2"/>
      <c r="R22" s="2"/>
      <c r="S22" s="2">
        <v>1</v>
      </c>
      <c r="T22" s="2"/>
      <c r="U22" s="2"/>
      <c r="V22" s="40"/>
    </row>
    <row r="23" spans="1:22">
      <c r="A23" s="1" t="s">
        <v>294</v>
      </c>
      <c r="B23" s="2"/>
      <c r="C23" s="2"/>
      <c r="D23" s="2"/>
      <c r="E23" s="2"/>
      <c r="F23" s="2"/>
      <c r="G23" s="2"/>
      <c r="H23" s="2"/>
      <c r="I23" s="2"/>
      <c r="J23" s="2"/>
      <c r="K23" s="2"/>
      <c r="L23" s="2">
        <v>2</v>
      </c>
      <c r="M23" s="2">
        <v>10</v>
      </c>
      <c r="N23" s="40"/>
      <c r="O23" s="2"/>
      <c r="P23" s="2">
        <v>1</v>
      </c>
      <c r="Q23" s="2"/>
      <c r="R23" s="2"/>
      <c r="S23" s="2">
        <v>1</v>
      </c>
      <c r="T23" s="2"/>
      <c r="U23" s="2"/>
      <c r="V23" s="40"/>
    </row>
    <row r="24" spans="1:22">
      <c r="A24" s="1" t="s">
        <v>295</v>
      </c>
      <c r="B24" s="2"/>
      <c r="C24" s="2"/>
      <c r="D24" s="2"/>
      <c r="E24" s="2"/>
      <c r="F24" s="2"/>
      <c r="G24" s="2"/>
      <c r="H24" s="2"/>
      <c r="I24" s="2"/>
      <c r="J24" s="2"/>
      <c r="K24" s="2"/>
      <c r="L24" s="2"/>
      <c r="M24" s="2"/>
      <c r="N24" s="40"/>
      <c r="O24" s="2"/>
      <c r="P24" s="2"/>
      <c r="Q24" s="2"/>
      <c r="R24" s="2"/>
      <c r="S24" s="2">
        <v>1</v>
      </c>
      <c r="T24" s="2"/>
      <c r="U24" s="2"/>
      <c r="V24" s="40"/>
    </row>
    <row r="25" spans="1:22">
      <c r="A25" s="1" t="s">
        <v>296</v>
      </c>
      <c r="B25" s="2"/>
      <c r="C25" s="2"/>
      <c r="D25" s="2"/>
      <c r="E25" s="2"/>
      <c r="F25" s="2"/>
      <c r="G25" s="2"/>
      <c r="H25" s="2"/>
      <c r="I25" s="2"/>
      <c r="J25" s="2"/>
      <c r="K25" s="2"/>
      <c r="L25" s="2"/>
      <c r="M25" s="2"/>
      <c r="N25" s="40"/>
      <c r="O25" s="2">
        <v>1</v>
      </c>
      <c r="P25" s="2"/>
      <c r="Q25" s="2"/>
      <c r="R25" s="2"/>
      <c r="S25" s="2"/>
      <c r="T25" s="2"/>
      <c r="U25" s="2">
        <v>1</v>
      </c>
      <c r="V25" s="40"/>
    </row>
    <row r="26" spans="1:22">
      <c r="A26" s="1" t="s">
        <v>297</v>
      </c>
      <c r="B26" s="2"/>
      <c r="C26" s="2"/>
      <c r="D26" s="2"/>
      <c r="E26" s="2"/>
      <c r="F26" s="2"/>
      <c r="G26" s="2"/>
      <c r="H26" s="2"/>
      <c r="I26" s="2"/>
      <c r="J26" s="2">
        <v>40</v>
      </c>
      <c r="K26" s="2"/>
      <c r="L26" s="2">
        <v>1</v>
      </c>
      <c r="M26" s="2">
        <v>3</v>
      </c>
      <c r="N26" s="40"/>
      <c r="O26" s="2">
        <v>4</v>
      </c>
      <c r="P26" s="2">
        <v>3</v>
      </c>
      <c r="Q26" s="2">
        <v>16</v>
      </c>
      <c r="R26" s="2">
        <v>6</v>
      </c>
      <c r="S26" s="2">
        <v>7</v>
      </c>
      <c r="T26" s="2"/>
      <c r="U26" s="2">
        <v>2</v>
      </c>
      <c r="V26" s="40"/>
    </row>
    <row r="27" spans="1:22">
      <c r="A27" s="42" t="s">
        <v>298</v>
      </c>
      <c r="B27" s="43"/>
      <c r="C27" s="43"/>
      <c r="D27" s="43"/>
      <c r="E27" s="43"/>
      <c r="F27" s="43"/>
      <c r="G27" s="43"/>
      <c r="H27" s="43"/>
      <c r="I27" s="43"/>
      <c r="J27" s="43">
        <v>40</v>
      </c>
      <c r="K27" s="43"/>
      <c r="L27" s="43">
        <v>1</v>
      </c>
      <c r="M27" s="43">
        <v>3</v>
      </c>
      <c r="N27" s="51"/>
      <c r="O27" s="43">
        <v>4</v>
      </c>
      <c r="P27" s="43"/>
      <c r="Q27" s="43"/>
      <c r="R27" s="43">
        <v>5</v>
      </c>
      <c r="S27" s="43"/>
      <c r="T27" s="43"/>
      <c r="U27" s="43"/>
      <c r="V27" s="51"/>
    </row>
    <row r="28" spans="1:22">
      <c r="A28" s="42" t="s">
        <v>299</v>
      </c>
      <c r="B28" s="43"/>
      <c r="C28" s="43"/>
      <c r="D28" s="43"/>
      <c r="E28" s="43"/>
      <c r="F28" s="43"/>
      <c r="G28" s="43"/>
      <c r="H28" s="43"/>
      <c r="I28" s="43"/>
      <c r="J28" s="43"/>
      <c r="K28" s="43"/>
      <c r="L28" s="43"/>
      <c r="M28" s="43"/>
      <c r="N28" s="51"/>
      <c r="O28" s="43"/>
      <c r="P28" s="43"/>
      <c r="Q28" s="43"/>
      <c r="R28" s="43">
        <v>1</v>
      </c>
      <c r="S28" s="43"/>
      <c r="T28" s="43"/>
      <c r="U28" s="43"/>
      <c r="V28" s="51"/>
    </row>
    <row r="29" spans="1:22">
      <c r="A29" s="1" t="s">
        <v>300</v>
      </c>
      <c r="B29" s="2"/>
      <c r="C29" s="2"/>
      <c r="D29" s="2"/>
      <c r="E29" s="2"/>
      <c r="F29" s="2"/>
      <c r="G29" s="2"/>
      <c r="H29" s="2"/>
      <c r="I29" s="2"/>
      <c r="J29" s="2">
        <v>9</v>
      </c>
      <c r="K29" s="2"/>
      <c r="L29" s="2">
        <v>2</v>
      </c>
      <c r="M29" s="2"/>
      <c r="N29" s="40">
        <v>1</v>
      </c>
      <c r="O29" s="2">
        <v>1</v>
      </c>
      <c r="P29" s="2">
        <v>1</v>
      </c>
      <c r="Q29" s="2">
        <v>3</v>
      </c>
      <c r="R29" s="2"/>
      <c r="S29" s="2">
        <v>5</v>
      </c>
      <c r="T29" s="2"/>
      <c r="U29" s="2"/>
      <c r="V29" s="40"/>
    </row>
    <row r="30" spans="1:22">
      <c r="A30" s="1" t="s">
        <v>301</v>
      </c>
      <c r="B30" s="2"/>
      <c r="C30" s="2"/>
      <c r="D30" s="2"/>
      <c r="E30" s="2"/>
      <c r="F30" s="2">
        <v>2</v>
      </c>
      <c r="G30" s="2">
        <v>24</v>
      </c>
      <c r="H30" s="2"/>
      <c r="I30" s="2"/>
      <c r="J30" s="2">
        <v>13</v>
      </c>
      <c r="K30" s="2"/>
      <c r="L30" s="2">
        <v>1</v>
      </c>
      <c r="M30" s="2">
        <v>1</v>
      </c>
      <c r="N30" s="40"/>
      <c r="O30" s="2">
        <v>5</v>
      </c>
      <c r="P30" s="2">
        <v>10</v>
      </c>
      <c r="Q30" s="2">
        <v>9</v>
      </c>
      <c r="R30" s="2">
        <v>3</v>
      </c>
      <c r="S30" s="2">
        <v>8</v>
      </c>
      <c r="T30" s="2">
        <v>2</v>
      </c>
      <c r="U30" s="2">
        <v>3</v>
      </c>
      <c r="V30" s="40">
        <v>6</v>
      </c>
    </row>
    <row r="31" spans="1:22">
      <c r="A31" s="42" t="s">
        <v>140</v>
      </c>
      <c r="B31" s="43"/>
      <c r="C31" s="43"/>
      <c r="D31" s="43"/>
      <c r="E31" s="43"/>
      <c r="F31" s="43">
        <v>2</v>
      </c>
      <c r="G31" s="43">
        <v>21</v>
      </c>
      <c r="H31" s="43"/>
      <c r="I31" s="43"/>
      <c r="J31" s="43"/>
      <c r="K31" s="43"/>
      <c r="L31" s="43"/>
      <c r="M31" s="43"/>
      <c r="N31" s="51"/>
      <c r="O31" s="43">
        <v>5</v>
      </c>
      <c r="P31" s="43"/>
      <c r="Q31" s="43"/>
      <c r="R31" s="43">
        <v>2</v>
      </c>
      <c r="S31" s="43"/>
      <c r="T31" s="43"/>
      <c r="U31" s="43"/>
      <c r="V31" s="51">
        <v>3</v>
      </c>
    </row>
    <row r="32" spans="1:22">
      <c r="A32" s="42" t="s">
        <v>148</v>
      </c>
      <c r="B32" s="43"/>
      <c r="C32" s="43"/>
      <c r="D32" s="43"/>
      <c r="E32" s="43"/>
      <c r="F32" s="43"/>
      <c r="G32" s="43">
        <v>3</v>
      </c>
      <c r="H32" s="43"/>
      <c r="I32" s="43"/>
      <c r="J32" s="43">
        <v>13</v>
      </c>
      <c r="K32" s="43"/>
      <c r="L32" s="43">
        <v>1</v>
      </c>
      <c r="M32" s="43">
        <v>1</v>
      </c>
      <c r="N32" s="51"/>
      <c r="O32" s="43"/>
      <c r="P32" s="43"/>
      <c r="Q32" s="43"/>
      <c r="R32" s="43">
        <v>1</v>
      </c>
      <c r="S32" s="43"/>
      <c r="T32" s="43"/>
      <c r="U32" s="43"/>
      <c r="V32" s="51">
        <v>3</v>
      </c>
    </row>
    <row r="33" spans="1:22">
      <c r="A33" s="1" t="s">
        <v>302</v>
      </c>
      <c r="B33" s="2"/>
      <c r="C33" s="2"/>
      <c r="D33" s="2">
        <v>2</v>
      </c>
      <c r="E33" s="2"/>
      <c r="F33" s="2"/>
      <c r="G33" s="2"/>
      <c r="H33" s="2"/>
      <c r="I33" s="2"/>
      <c r="J33" s="2"/>
      <c r="K33" s="2"/>
      <c r="L33" s="2"/>
      <c r="M33" s="2"/>
      <c r="N33" s="40"/>
      <c r="O33" s="2"/>
      <c r="P33" s="2"/>
      <c r="Q33" s="2"/>
      <c r="R33" s="2"/>
      <c r="S33" s="2">
        <v>1</v>
      </c>
      <c r="T33" s="2"/>
      <c r="U33" s="2"/>
      <c r="V33" s="40"/>
    </row>
    <row r="34" spans="1:22">
      <c r="A34" s="1" t="s">
        <v>303</v>
      </c>
      <c r="B34" s="2"/>
      <c r="C34" s="2"/>
      <c r="D34" s="2">
        <v>3</v>
      </c>
      <c r="E34" s="2"/>
      <c r="F34" s="2"/>
      <c r="G34" s="2"/>
      <c r="H34" s="2"/>
      <c r="I34" s="2"/>
      <c r="J34" s="2"/>
      <c r="K34" s="2"/>
      <c r="L34" s="2"/>
      <c r="M34" s="2"/>
      <c r="N34" s="40"/>
      <c r="O34" s="2"/>
      <c r="P34" s="2"/>
      <c r="Q34" s="2"/>
      <c r="R34" s="2">
        <v>1</v>
      </c>
      <c r="S34" s="2">
        <v>3</v>
      </c>
      <c r="T34" s="2"/>
      <c r="U34" s="2"/>
      <c r="V34" s="40"/>
    </row>
    <row r="35" spans="1:22">
      <c r="A35" s="1" t="s">
        <v>304</v>
      </c>
      <c r="B35" s="2"/>
      <c r="C35" s="2"/>
      <c r="D35" s="2"/>
      <c r="E35" s="2"/>
      <c r="F35" s="2"/>
      <c r="G35" s="2"/>
      <c r="H35" s="2"/>
      <c r="I35" s="2"/>
      <c r="J35" s="2">
        <v>20</v>
      </c>
      <c r="K35" s="2"/>
      <c r="L35" s="2"/>
      <c r="M35" s="2"/>
      <c r="N35" s="40">
        <v>1</v>
      </c>
      <c r="O35" s="2">
        <v>2</v>
      </c>
      <c r="P35" s="2">
        <v>2</v>
      </c>
      <c r="Q35" s="2">
        <v>3</v>
      </c>
      <c r="R35" s="2">
        <v>2</v>
      </c>
      <c r="S35" s="2">
        <v>3</v>
      </c>
      <c r="T35" s="2"/>
      <c r="U35" s="2">
        <v>2</v>
      </c>
      <c r="V35" s="40">
        <v>1</v>
      </c>
    </row>
    <row r="36" spans="1:22">
      <c r="A36" s="1" t="s">
        <v>305</v>
      </c>
      <c r="B36" s="2"/>
      <c r="C36" s="2"/>
      <c r="D36" s="2"/>
      <c r="E36" s="2"/>
      <c r="F36" s="2"/>
      <c r="G36" s="2"/>
      <c r="H36" s="2"/>
      <c r="I36" s="2"/>
      <c r="J36" s="2">
        <v>20</v>
      </c>
      <c r="K36" s="2"/>
      <c r="L36" s="2"/>
      <c r="M36" s="2"/>
      <c r="N36" s="40"/>
      <c r="O36" s="2"/>
      <c r="P36" s="2">
        <v>5</v>
      </c>
      <c r="Q36" s="2">
        <v>1</v>
      </c>
      <c r="R36" s="2">
        <v>5</v>
      </c>
      <c r="S36" s="2">
        <v>5</v>
      </c>
      <c r="T36" s="2"/>
      <c r="U36" s="2">
        <v>2</v>
      </c>
      <c r="V36" s="40">
        <v>1</v>
      </c>
    </row>
    <row r="37" spans="1:22">
      <c r="A37" s="1" t="s">
        <v>306</v>
      </c>
      <c r="B37" s="2"/>
      <c r="C37" s="2"/>
      <c r="D37" s="2"/>
      <c r="E37" s="2"/>
      <c r="F37" s="2"/>
      <c r="G37" s="2"/>
      <c r="H37" s="2"/>
      <c r="I37" s="2">
        <v>5</v>
      </c>
      <c r="J37" s="2"/>
      <c r="K37" s="2">
        <v>1</v>
      </c>
      <c r="L37" s="2"/>
      <c r="M37" s="2"/>
      <c r="N37" s="40"/>
      <c r="O37" s="2">
        <v>2</v>
      </c>
      <c r="P37" s="2">
        <v>3</v>
      </c>
      <c r="Q37" s="2">
        <v>5</v>
      </c>
      <c r="R37" s="2">
        <v>6</v>
      </c>
      <c r="S37" s="2">
        <v>6</v>
      </c>
      <c r="T37" s="2"/>
      <c r="U37" s="2">
        <v>2</v>
      </c>
      <c r="V37" s="40">
        <v>2</v>
      </c>
    </row>
    <row r="38" spans="1:22">
      <c r="A38" s="52" t="s">
        <v>307</v>
      </c>
      <c r="B38" s="53"/>
      <c r="C38" s="53"/>
      <c r="D38" s="53"/>
      <c r="E38" s="53"/>
      <c r="F38" s="53"/>
      <c r="G38" s="53"/>
      <c r="H38" s="53"/>
      <c r="I38" s="53"/>
      <c r="J38" s="53">
        <v>9</v>
      </c>
      <c r="K38" s="53">
        <v>1</v>
      </c>
      <c r="L38" s="53">
        <v>3</v>
      </c>
      <c r="M38" s="53">
        <v>3</v>
      </c>
      <c r="N38" s="40"/>
      <c r="O38" s="2"/>
      <c r="P38" s="2">
        <v>1</v>
      </c>
      <c r="Q38" s="2">
        <v>3</v>
      </c>
      <c r="R38" s="2">
        <v>1</v>
      </c>
      <c r="S38" s="2">
        <v>1</v>
      </c>
      <c r="T38" s="2"/>
      <c r="U38" s="2">
        <v>3</v>
      </c>
      <c r="V38" s="40"/>
    </row>
    <row r="39" spans="1:22">
      <c r="A39" s="52" t="s">
        <v>308</v>
      </c>
      <c r="B39" s="53"/>
      <c r="C39" s="53"/>
      <c r="D39" s="53"/>
      <c r="E39" s="53"/>
      <c r="F39" s="53"/>
      <c r="G39" s="53"/>
      <c r="H39" s="53"/>
      <c r="I39" s="53"/>
      <c r="J39" s="53"/>
      <c r="K39" s="53"/>
      <c r="L39" s="53"/>
      <c r="M39" s="53"/>
      <c r="N39" s="40"/>
      <c r="O39" s="2"/>
      <c r="P39" s="2"/>
      <c r="Q39" s="2">
        <v>2</v>
      </c>
      <c r="R39" s="2"/>
      <c r="S39" s="2"/>
      <c r="T39" s="2"/>
      <c r="U39" s="2"/>
      <c r="V39" s="40"/>
    </row>
    <row r="40" spans="1:22">
      <c r="A40" s="52" t="s">
        <v>309</v>
      </c>
      <c r="B40" s="53"/>
      <c r="C40" s="53"/>
      <c r="D40" s="53"/>
      <c r="E40" s="53"/>
      <c r="F40" s="53"/>
      <c r="G40" s="53"/>
      <c r="H40" s="53"/>
      <c r="I40" s="53"/>
      <c r="J40" s="53"/>
      <c r="K40" s="53"/>
      <c r="L40" s="53"/>
      <c r="M40" s="53"/>
      <c r="N40" s="40"/>
      <c r="O40" s="2"/>
      <c r="P40" s="2"/>
      <c r="Q40" s="2"/>
      <c r="R40" s="2">
        <v>1</v>
      </c>
      <c r="S40" s="2"/>
      <c r="T40" s="2"/>
      <c r="U40" s="2"/>
      <c r="V40" s="40"/>
    </row>
    <row r="41" spans="1:22">
      <c r="A41" s="52" t="s">
        <v>310</v>
      </c>
      <c r="B41" s="53"/>
      <c r="C41" s="53"/>
      <c r="D41" s="53"/>
      <c r="E41" s="53"/>
      <c r="F41" s="53"/>
      <c r="G41" s="53"/>
      <c r="H41" s="53"/>
      <c r="I41" s="53"/>
      <c r="J41" s="53"/>
      <c r="K41" s="53"/>
      <c r="L41" s="53"/>
      <c r="M41" s="53"/>
      <c r="N41" s="40"/>
      <c r="O41" s="2"/>
      <c r="P41" s="2"/>
      <c r="Q41" s="2"/>
      <c r="R41" s="2"/>
      <c r="S41" s="2">
        <v>1</v>
      </c>
      <c r="T41" s="2"/>
      <c r="U41" s="2"/>
      <c r="V41" s="40"/>
    </row>
    <row r="42" spans="1:22">
      <c r="A42" s="52" t="s">
        <v>311</v>
      </c>
      <c r="B42" s="53"/>
      <c r="C42" s="53"/>
      <c r="D42" s="53"/>
      <c r="E42" s="53"/>
      <c r="F42" s="53"/>
      <c r="G42" s="53"/>
      <c r="H42" s="53">
        <v>4</v>
      </c>
      <c r="I42" s="53"/>
      <c r="J42" s="53"/>
      <c r="K42" s="53"/>
      <c r="L42" s="53"/>
      <c r="M42" s="53"/>
      <c r="N42" s="40"/>
      <c r="O42" s="2"/>
      <c r="P42" s="2">
        <v>1</v>
      </c>
      <c r="Q42" s="2"/>
      <c r="R42" s="2">
        <v>1</v>
      </c>
      <c r="S42" s="2">
        <v>1</v>
      </c>
      <c r="T42" s="2"/>
      <c r="U42" s="2"/>
      <c r="V42" s="40">
        <v>1</v>
      </c>
    </row>
    <row r="43" spans="1:22">
      <c r="A43" s="54" t="s">
        <v>312</v>
      </c>
      <c r="B43" s="53"/>
      <c r="C43" s="53"/>
      <c r="D43" s="55"/>
      <c r="E43" s="53"/>
      <c r="F43" s="53"/>
      <c r="G43" s="53"/>
      <c r="H43" s="53"/>
      <c r="I43" s="53"/>
      <c r="J43" s="53"/>
      <c r="K43" s="53">
        <v>5</v>
      </c>
      <c r="L43" s="53"/>
      <c r="M43" s="53"/>
      <c r="N43" s="40"/>
      <c r="O43" s="2"/>
      <c r="P43" s="2">
        <v>1</v>
      </c>
      <c r="Q43" s="2"/>
      <c r="R43" s="2">
        <v>2</v>
      </c>
      <c r="S43" s="2"/>
      <c r="T43" s="2"/>
      <c r="U43" s="2"/>
      <c r="V43" s="40"/>
    </row>
    <row r="44" spans="1:22">
      <c r="A44" s="56" t="s">
        <v>313</v>
      </c>
      <c r="B44" s="57"/>
      <c r="C44" s="57"/>
      <c r="D44" s="57"/>
      <c r="E44" s="57"/>
      <c r="F44" s="57"/>
      <c r="G44" s="57"/>
      <c r="H44" s="57"/>
      <c r="I44" s="57"/>
      <c r="J44" s="57"/>
      <c r="K44" s="57"/>
      <c r="L44" s="57"/>
      <c r="M44" s="57"/>
      <c r="N44" s="51"/>
      <c r="O44" s="43"/>
      <c r="P44" s="43"/>
      <c r="Q44" s="43"/>
      <c r="R44" s="43">
        <v>2</v>
      </c>
      <c r="S44" s="43"/>
      <c r="T44" s="43"/>
      <c r="U44" s="43"/>
      <c r="V44" s="51"/>
    </row>
    <row r="45" spans="1:22">
      <c r="A45" s="52" t="s">
        <v>314</v>
      </c>
      <c r="B45" s="53"/>
      <c r="C45" s="53"/>
      <c r="D45" s="53"/>
      <c r="E45" s="53"/>
      <c r="F45" s="53"/>
      <c r="G45" s="53"/>
      <c r="H45" s="53"/>
      <c r="I45" s="53"/>
      <c r="J45" s="53"/>
      <c r="K45" s="53"/>
      <c r="L45" s="53">
        <v>3</v>
      </c>
      <c r="M45" s="53"/>
      <c r="N45" s="40"/>
      <c r="O45" s="2"/>
      <c r="P45" s="2"/>
      <c r="Q45" s="2"/>
      <c r="R45" s="2"/>
      <c r="S45" s="2"/>
      <c r="T45" s="2"/>
      <c r="U45" s="2"/>
      <c r="V45" s="40"/>
    </row>
    <row r="46" spans="1:22">
      <c r="A46" s="54" t="s">
        <v>315</v>
      </c>
      <c r="B46" s="2"/>
      <c r="C46" s="2"/>
      <c r="D46" s="55"/>
      <c r="E46" s="2"/>
      <c r="F46" s="2"/>
      <c r="G46" s="2"/>
      <c r="H46" s="2"/>
      <c r="I46" s="2"/>
      <c r="J46" s="2"/>
      <c r="K46" s="2">
        <v>1</v>
      </c>
      <c r="L46" s="2"/>
      <c r="M46" s="2"/>
      <c r="N46" s="40"/>
      <c r="O46" s="2"/>
      <c r="P46" s="2"/>
      <c r="Q46" s="2"/>
      <c r="R46" s="2"/>
      <c r="S46" s="2"/>
      <c r="T46" s="2"/>
      <c r="U46" s="2"/>
      <c r="V46" s="40"/>
    </row>
    <row r="47" spans="1:22">
      <c r="A47" s="52" t="s">
        <v>316</v>
      </c>
      <c r="B47" s="53"/>
      <c r="C47" s="53"/>
      <c r="D47" s="53"/>
      <c r="E47" s="53"/>
      <c r="F47" s="53"/>
      <c r="G47" s="53"/>
      <c r="H47" s="53"/>
      <c r="I47" s="53"/>
      <c r="J47" s="53"/>
      <c r="K47" s="53">
        <v>1</v>
      </c>
      <c r="L47" s="53"/>
      <c r="M47" s="53"/>
      <c r="N47" s="40"/>
      <c r="O47" s="2"/>
      <c r="P47" s="2"/>
      <c r="Q47" s="2"/>
      <c r="R47" s="2"/>
      <c r="S47" s="2"/>
      <c r="T47" s="2"/>
      <c r="U47" s="2"/>
      <c r="V47" s="40"/>
    </row>
    <row r="48" spans="1:22">
      <c r="A48" s="52" t="s">
        <v>317</v>
      </c>
      <c r="B48" s="53"/>
      <c r="C48" s="53"/>
      <c r="D48" s="53"/>
      <c r="E48" s="53"/>
      <c r="F48" s="53">
        <v>2</v>
      </c>
      <c r="G48" s="53"/>
      <c r="H48" s="53"/>
      <c r="I48" s="53"/>
      <c r="J48" s="53"/>
      <c r="K48" s="53"/>
      <c r="L48" s="53"/>
      <c r="M48" s="53"/>
      <c r="N48" s="40"/>
      <c r="O48" s="2"/>
      <c r="P48" s="2">
        <v>1</v>
      </c>
      <c r="Q48" s="2"/>
      <c r="R48" s="2"/>
      <c r="S48" s="2"/>
      <c r="T48" s="2"/>
      <c r="U48" s="2"/>
      <c r="V48" s="40"/>
    </row>
    <row r="49" spans="1:63">
      <c r="A49" s="52" t="s">
        <v>318</v>
      </c>
      <c r="B49" s="53"/>
      <c r="C49" s="53"/>
      <c r="D49" s="53"/>
      <c r="E49" s="53"/>
      <c r="F49" s="53"/>
      <c r="G49" s="53"/>
      <c r="H49" s="53"/>
      <c r="I49" s="53"/>
      <c r="J49" s="53"/>
      <c r="K49" s="53"/>
      <c r="L49" s="53"/>
      <c r="M49" s="53"/>
      <c r="N49" s="40"/>
      <c r="O49" s="2"/>
      <c r="P49" s="2"/>
      <c r="Q49" s="2"/>
      <c r="R49" s="2">
        <v>1</v>
      </c>
      <c r="S49" s="2"/>
      <c r="T49" s="2"/>
      <c r="U49" s="2"/>
      <c r="V49" s="40"/>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row>
    <row r="50" spans="1:63">
      <c r="A50" s="52" t="s">
        <v>319</v>
      </c>
      <c r="B50" s="53"/>
      <c r="C50" s="53"/>
      <c r="D50" s="53"/>
      <c r="E50" s="53"/>
      <c r="F50" s="53"/>
      <c r="G50" s="53"/>
      <c r="H50" s="53"/>
      <c r="I50" s="53"/>
      <c r="J50" s="53"/>
      <c r="K50" s="53"/>
      <c r="L50" s="53"/>
      <c r="M50" s="53"/>
      <c r="N50" s="40"/>
      <c r="O50" s="2"/>
      <c r="P50" s="2"/>
      <c r="Q50" s="2"/>
      <c r="R50" s="2"/>
      <c r="S50" s="2"/>
      <c r="T50" s="2"/>
      <c r="U50" s="2"/>
      <c r="V50" s="40">
        <v>1</v>
      </c>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row>
    <row r="51" spans="1:63">
      <c r="A51" s="6" t="s">
        <v>320</v>
      </c>
      <c r="B51" s="7" t="s">
        <v>321</v>
      </c>
      <c r="C51" s="7" t="s">
        <v>321</v>
      </c>
      <c r="D51" s="7" t="s">
        <v>322</v>
      </c>
      <c r="E51" s="7" t="s">
        <v>323</v>
      </c>
      <c r="F51" s="7" t="s">
        <v>324</v>
      </c>
      <c r="G51" s="7" t="s">
        <v>324</v>
      </c>
      <c r="H51" s="7" t="s">
        <v>324</v>
      </c>
      <c r="I51" s="7" t="s">
        <v>324</v>
      </c>
      <c r="J51" s="7" t="s">
        <v>325</v>
      </c>
      <c r="K51" s="7" t="s">
        <v>326</v>
      </c>
      <c r="L51" s="7" t="s">
        <v>327</v>
      </c>
      <c r="M51" s="7" t="s">
        <v>327</v>
      </c>
      <c r="N51" s="58" t="s">
        <v>328</v>
      </c>
      <c r="O51" s="7" t="s">
        <v>323</v>
      </c>
      <c r="P51" s="7" t="s">
        <v>329</v>
      </c>
      <c r="Q51" s="7" t="s">
        <v>330</v>
      </c>
      <c r="R51" s="7" t="s">
        <v>331</v>
      </c>
      <c r="S51" s="7" t="s">
        <v>332</v>
      </c>
      <c r="T51" s="7" t="s">
        <v>333</v>
      </c>
      <c r="U51" s="7" t="s">
        <v>334</v>
      </c>
      <c r="V51" s="58" t="s">
        <v>335</v>
      </c>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row>
    <row r="52" spans="1:63" ht="34" customHeight="1">
      <c r="A52" s="109" t="s">
        <v>415</v>
      </c>
      <c r="B52" s="109"/>
      <c r="C52" s="109"/>
      <c r="D52" s="109"/>
      <c r="E52" s="109"/>
      <c r="F52" s="109"/>
      <c r="G52" s="109"/>
      <c r="H52" s="109"/>
      <c r="I52" s="109"/>
      <c r="J52" s="109"/>
      <c r="K52" s="109"/>
      <c r="L52" s="109"/>
      <c r="M52" s="109"/>
      <c r="N52" s="109"/>
      <c r="O52" s="109"/>
      <c r="P52" s="109"/>
      <c r="Q52" s="109"/>
      <c r="R52" s="109"/>
      <c r="S52" s="109"/>
      <c r="T52" s="109"/>
      <c r="U52" s="109"/>
      <c r="V52" s="109"/>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row>
    <row r="53" spans="1:6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row>
    <row r="54" spans="1:63" s="101" customFormat="1" ht="15" customHeight="1">
      <c r="A54" s="104" t="s">
        <v>416</v>
      </c>
      <c r="B54" s="104"/>
      <c r="C54" s="104"/>
      <c r="D54" s="104"/>
      <c r="E54" s="104"/>
      <c r="F54" s="104"/>
      <c r="G54" s="104"/>
      <c r="H54" s="104"/>
      <c r="I54" s="104"/>
      <c r="J54" s="104"/>
      <c r="K54" s="104"/>
      <c r="L54" s="104"/>
      <c r="M54" s="104"/>
      <c r="N54" s="104"/>
      <c r="O54" s="104"/>
      <c r="P54" s="104"/>
      <c r="Q54" s="104"/>
      <c r="R54" s="104"/>
      <c r="S54" s="104"/>
      <c r="T54" s="104"/>
      <c r="U54" s="104"/>
      <c r="V54" s="104"/>
    </row>
    <row r="55" spans="1:63" s="101" customFormat="1">
      <c r="A55" s="104"/>
      <c r="B55" s="104"/>
      <c r="C55" s="104"/>
      <c r="D55" s="104"/>
      <c r="E55" s="104"/>
      <c r="F55" s="104"/>
      <c r="G55" s="104"/>
      <c r="H55" s="104"/>
      <c r="I55" s="104"/>
      <c r="J55" s="104"/>
      <c r="K55" s="104"/>
      <c r="L55" s="104"/>
      <c r="M55" s="104"/>
      <c r="N55" s="104"/>
      <c r="O55" s="104"/>
      <c r="P55" s="104"/>
      <c r="Q55" s="104"/>
      <c r="R55" s="104"/>
      <c r="S55" s="104"/>
      <c r="T55" s="104"/>
      <c r="U55" s="104"/>
      <c r="V55" s="104"/>
    </row>
    <row r="56" spans="1:63" s="101" customFormat="1">
      <c r="A56" s="104"/>
      <c r="B56" s="104"/>
      <c r="C56" s="104"/>
      <c r="D56" s="104"/>
      <c r="E56" s="104"/>
      <c r="F56" s="104"/>
      <c r="G56" s="104"/>
      <c r="H56" s="104"/>
      <c r="I56" s="104"/>
      <c r="J56" s="104"/>
      <c r="K56" s="104"/>
      <c r="L56" s="104"/>
      <c r="M56" s="104"/>
      <c r="N56" s="104"/>
      <c r="O56" s="104"/>
      <c r="P56" s="104"/>
      <c r="Q56" s="104"/>
      <c r="R56" s="104"/>
      <c r="S56" s="104"/>
      <c r="T56" s="104"/>
      <c r="U56" s="104"/>
      <c r="V56" s="104"/>
    </row>
    <row r="57" spans="1:63" s="101" customFormat="1">
      <c r="A57" s="104"/>
      <c r="B57" s="104"/>
      <c r="C57" s="104"/>
      <c r="D57" s="104"/>
      <c r="E57" s="104"/>
      <c r="F57" s="104"/>
      <c r="G57" s="104"/>
      <c r="H57" s="104"/>
      <c r="I57" s="104"/>
      <c r="J57" s="104"/>
      <c r="K57" s="104"/>
      <c r="L57" s="104"/>
      <c r="M57" s="104"/>
      <c r="N57" s="104"/>
      <c r="O57" s="104"/>
      <c r="P57" s="104"/>
      <c r="Q57" s="104"/>
      <c r="R57" s="104"/>
      <c r="S57" s="104"/>
      <c r="T57" s="104"/>
      <c r="U57" s="104"/>
      <c r="V57" s="104"/>
    </row>
    <row r="58" spans="1:63" s="101" customFormat="1">
      <c r="A58" s="104"/>
      <c r="B58" s="104"/>
      <c r="C58" s="104"/>
      <c r="D58" s="104"/>
      <c r="E58" s="104"/>
      <c r="F58" s="104"/>
      <c r="G58" s="104"/>
      <c r="H58" s="104"/>
      <c r="I58" s="104"/>
      <c r="J58" s="104"/>
      <c r="K58" s="104"/>
      <c r="L58" s="104"/>
      <c r="M58" s="104"/>
      <c r="N58" s="104"/>
      <c r="O58" s="104"/>
      <c r="P58" s="104"/>
      <c r="Q58" s="104"/>
      <c r="R58" s="104"/>
      <c r="S58" s="104"/>
      <c r="T58" s="104"/>
      <c r="U58" s="104"/>
      <c r="V58" s="104"/>
    </row>
    <row r="59" spans="1:63" s="101" customFormat="1">
      <c r="A59" s="104"/>
      <c r="B59" s="104"/>
      <c r="C59" s="104"/>
      <c r="D59" s="104"/>
      <c r="E59" s="104"/>
      <c r="F59" s="104"/>
      <c r="G59" s="104"/>
      <c r="H59" s="104"/>
      <c r="I59" s="104"/>
      <c r="J59" s="104"/>
      <c r="K59" s="104"/>
      <c r="L59" s="104"/>
      <c r="M59" s="104"/>
      <c r="N59" s="104"/>
      <c r="O59" s="104"/>
      <c r="P59" s="104"/>
      <c r="Q59" s="104"/>
      <c r="R59" s="104"/>
      <c r="S59" s="104"/>
      <c r="T59" s="104"/>
      <c r="U59" s="104"/>
      <c r="V59" s="104"/>
    </row>
    <row r="60" spans="1:63" s="101" customFormat="1">
      <c r="A60" s="104"/>
      <c r="B60" s="104"/>
      <c r="C60" s="104"/>
      <c r="D60" s="104"/>
      <c r="E60" s="104"/>
      <c r="F60" s="104"/>
      <c r="G60" s="104"/>
      <c r="H60" s="104"/>
      <c r="I60" s="104"/>
      <c r="J60" s="104"/>
      <c r="K60" s="104"/>
      <c r="L60" s="104"/>
      <c r="M60" s="104"/>
      <c r="N60" s="104"/>
      <c r="O60" s="104"/>
      <c r="P60" s="104"/>
      <c r="Q60" s="104"/>
      <c r="R60" s="104"/>
      <c r="S60" s="104"/>
      <c r="T60" s="104"/>
      <c r="U60" s="104"/>
      <c r="V60" s="104"/>
    </row>
    <row r="61" spans="1:63" s="101" customFormat="1">
      <c r="A61" s="104"/>
      <c r="B61" s="104"/>
      <c r="C61" s="104"/>
      <c r="D61" s="104"/>
      <c r="E61" s="104"/>
      <c r="F61" s="104"/>
      <c r="G61" s="104"/>
      <c r="H61" s="104"/>
      <c r="I61" s="104"/>
      <c r="J61" s="104"/>
      <c r="K61" s="104"/>
      <c r="L61" s="104"/>
      <c r="M61" s="104"/>
      <c r="N61" s="104"/>
      <c r="O61" s="104"/>
      <c r="P61" s="104"/>
      <c r="Q61" s="104"/>
      <c r="R61" s="104"/>
      <c r="S61" s="104"/>
      <c r="T61" s="104"/>
      <c r="U61" s="104"/>
      <c r="V61" s="104"/>
    </row>
    <row r="62" spans="1:63" s="101" customFormat="1">
      <c r="A62" s="104"/>
      <c r="B62" s="104"/>
      <c r="C62" s="104"/>
      <c r="D62" s="104"/>
      <c r="E62" s="104"/>
      <c r="F62" s="104"/>
      <c r="G62" s="104"/>
      <c r="H62" s="104"/>
      <c r="I62" s="104"/>
      <c r="J62" s="104"/>
      <c r="K62" s="104"/>
      <c r="L62" s="104"/>
      <c r="M62" s="104"/>
      <c r="N62" s="104"/>
      <c r="O62" s="104"/>
      <c r="P62" s="104"/>
      <c r="Q62" s="104"/>
      <c r="R62" s="104"/>
      <c r="S62" s="104"/>
      <c r="T62" s="104"/>
      <c r="U62" s="104"/>
      <c r="V62" s="104"/>
    </row>
    <row r="63" spans="1:63" s="101" customFormat="1">
      <c r="A63" s="104"/>
      <c r="B63" s="104"/>
      <c r="C63" s="104"/>
      <c r="D63" s="104"/>
      <c r="E63" s="104"/>
      <c r="F63" s="104"/>
      <c r="G63" s="104"/>
      <c r="H63" s="104"/>
      <c r="I63" s="104"/>
      <c r="J63" s="104"/>
      <c r="K63" s="104"/>
      <c r="L63" s="104"/>
      <c r="M63" s="104"/>
      <c r="N63" s="104"/>
      <c r="O63" s="104"/>
      <c r="P63" s="104"/>
      <c r="Q63" s="104"/>
      <c r="R63" s="104"/>
      <c r="S63" s="104"/>
      <c r="T63" s="104"/>
      <c r="U63" s="104"/>
      <c r="V63" s="104"/>
    </row>
    <row r="64" spans="1:63" s="101" customFormat="1">
      <c r="A64" s="104"/>
      <c r="B64" s="104"/>
      <c r="C64" s="104"/>
      <c r="D64" s="104"/>
      <c r="E64" s="104"/>
      <c r="F64" s="104"/>
      <c r="G64" s="104"/>
      <c r="H64" s="104"/>
      <c r="I64" s="104"/>
      <c r="J64" s="104"/>
      <c r="K64" s="104"/>
      <c r="L64" s="104"/>
      <c r="M64" s="104"/>
      <c r="N64" s="104"/>
      <c r="O64" s="104"/>
      <c r="P64" s="104"/>
      <c r="Q64" s="104"/>
      <c r="R64" s="104"/>
      <c r="S64" s="104"/>
      <c r="T64" s="104"/>
      <c r="U64" s="104"/>
      <c r="V64" s="104"/>
    </row>
    <row r="65" spans="1:22" s="101" customFormat="1">
      <c r="A65" s="104"/>
      <c r="B65" s="104"/>
      <c r="C65" s="104"/>
      <c r="D65" s="104"/>
      <c r="E65" s="104"/>
      <c r="F65" s="104"/>
      <c r="G65" s="104"/>
      <c r="H65" s="104"/>
      <c r="I65" s="104"/>
      <c r="J65" s="104"/>
      <c r="K65" s="104"/>
      <c r="L65" s="104"/>
      <c r="M65" s="104"/>
      <c r="N65" s="104"/>
      <c r="O65" s="104"/>
      <c r="P65" s="104"/>
      <c r="Q65" s="104"/>
      <c r="R65" s="104"/>
      <c r="S65" s="104"/>
      <c r="T65" s="104"/>
      <c r="U65" s="104"/>
      <c r="V65" s="104"/>
    </row>
    <row r="66" spans="1:22" s="101" customFormat="1">
      <c r="A66" s="104"/>
      <c r="B66" s="104"/>
      <c r="C66" s="104"/>
      <c r="D66" s="104"/>
      <c r="E66" s="104"/>
      <c r="F66" s="104"/>
      <c r="G66" s="104"/>
      <c r="H66" s="104"/>
      <c r="I66" s="104"/>
      <c r="J66" s="104"/>
      <c r="K66" s="104"/>
      <c r="L66" s="104"/>
      <c r="M66" s="104"/>
      <c r="N66" s="104"/>
      <c r="O66" s="104"/>
      <c r="P66" s="104"/>
      <c r="Q66" s="104"/>
      <c r="R66" s="104"/>
      <c r="S66" s="104"/>
      <c r="T66" s="104"/>
      <c r="U66" s="104"/>
      <c r="V66" s="104"/>
    </row>
    <row r="67" spans="1:22" s="101" customFormat="1">
      <c r="A67" s="104"/>
      <c r="B67" s="104"/>
      <c r="C67" s="104"/>
      <c r="D67" s="104"/>
      <c r="E67" s="104"/>
      <c r="F67" s="104"/>
      <c r="G67" s="104"/>
      <c r="H67" s="104"/>
      <c r="I67" s="104"/>
      <c r="J67" s="104"/>
      <c r="K67" s="104"/>
      <c r="L67" s="104"/>
      <c r="M67" s="104"/>
      <c r="N67" s="104"/>
      <c r="O67" s="104"/>
      <c r="P67" s="104"/>
      <c r="Q67" s="104"/>
      <c r="R67" s="104"/>
      <c r="S67" s="104"/>
      <c r="T67" s="104"/>
      <c r="U67" s="104"/>
      <c r="V67" s="104"/>
    </row>
    <row r="68" spans="1:22" s="101" customFormat="1">
      <c r="A68" s="104"/>
      <c r="B68" s="104"/>
      <c r="C68" s="104"/>
      <c r="D68" s="104"/>
      <c r="E68" s="104"/>
      <c r="F68" s="104"/>
      <c r="G68" s="104"/>
      <c r="H68" s="104"/>
      <c r="I68" s="104"/>
      <c r="J68" s="104"/>
      <c r="K68" s="104"/>
      <c r="L68" s="104"/>
      <c r="M68" s="104"/>
      <c r="N68" s="104"/>
      <c r="O68" s="104"/>
      <c r="P68" s="104"/>
      <c r="Q68" s="104"/>
      <c r="R68" s="104"/>
      <c r="S68" s="104"/>
      <c r="T68" s="104"/>
      <c r="U68" s="104"/>
      <c r="V68" s="104"/>
    </row>
    <row r="69" spans="1:22" s="101" customFormat="1">
      <c r="A69" s="104"/>
      <c r="B69" s="104"/>
      <c r="C69" s="104"/>
      <c r="D69" s="104"/>
      <c r="E69" s="104"/>
      <c r="F69" s="104"/>
      <c r="G69" s="104"/>
      <c r="H69" s="104"/>
      <c r="I69" s="104"/>
      <c r="J69" s="104"/>
      <c r="K69" s="104"/>
      <c r="L69" s="104"/>
      <c r="M69" s="104"/>
      <c r="N69" s="104"/>
      <c r="O69" s="104"/>
      <c r="P69" s="104"/>
      <c r="Q69" s="104"/>
      <c r="R69" s="104"/>
      <c r="S69" s="104"/>
      <c r="T69" s="104"/>
      <c r="U69" s="104"/>
      <c r="V69" s="104"/>
    </row>
    <row r="70" spans="1:22" s="101" customFormat="1">
      <c r="A70" s="104"/>
      <c r="B70" s="104"/>
      <c r="C70" s="104"/>
      <c r="D70" s="104"/>
      <c r="E70" s="104"/>
      <c r="F70" s="104"/>
      <c r="G70" s="104"/>
      <c r="H70" s="104"/>
      <c r="I70" s="104"/>
      <c r="J70" s="104"/>
      <c r="K70" s="104"/>
      <c r="L70" s="104"/>
      <c r="M70" s="104"/>
      <c r="N70" s="104"/>
      <c r="O70" s="104"/>
      <c r="P70" s="104"/>
      <c r="Q70" s="104"/>
      <c r="R70" s="104"/>
      <c r="S70" s="104"/>
      <c r="T70" s="104"/>
      <c r="U70" s="104"/>
      <c r="V70" s="104"/>
    </row>
    <row r="71" spans="1:22" s="101" customFormat="1">
      <c r="A71" s="104"/>
      <c r="B71" s="104"/>
      <c r="C71" s="104"/>
      <c r="D71" s="104"/>
      <c r="E71" s="104"/>
      <c r="F71" s="104"/>
      <c r="G71" s="104"/>
      <c r="H71" s="104"/>
      <c r="I71" s="104"/>
      <c r="J71" s="104"/>
      <c r="K71" s="104"/>
      <c r="L71" s="104"/>
      <c r="M71" s="104"/>
      <c r="N71" s="104"/>
      <c r="O71" s="104"/>
      <c r="P71" s="104"/>
      <c r="Q71" s="104"/>
      <c r="R71" s="104"/>
      <c r="S71" s="104"/>
      <c r="T71" s="104"/>
      <c r="U71" s="104"/>
      <c r="V71" s="104"/>
    </row>
    <row r="72" spans="1:22" s="101" customFormat="1">
      <c r="A72" s="104"/>
      <c r="B72" s="104"/>
      <c r="C72" s="104"/>
      <c r="D72" s="104"/>
      <c r="E72" s="104"/>
      <c r="F72" s="104"/>
      <c r="G72" s="104"/>
      <c r="H72" s="104"/>
      <c r="I72" s="104"/>
      <c r="J72" s="104"/>
      <c r="K72" s="104"/>
      <c r="L72" s="104"/>
      <c r="M72" s="104"/>
      <c r="N72" s="104"/>
      <c r="O72" s="104"/>
      <c r="P72" s="104"/>
      <c r="Q72" s="104"/>
      <c r="R72" s="104"/>
      <c r="S72" s="104"/>
      <c r="T72" s="104"/>
      <c r="U72" s="104"/>
      <c r="V72" s="104"/>
    </row>
    <row r="73" spans="1:22" s="101" customFormat="1">
      <c r="A73" s="104"/>
      <c r="B73" s="104"/>
      <c r="C73" s="104"/>
      <c r="D73" s="104"/>
      <c r="E73" s="104"/>
      <c r="F73" s="104"/>
      <c r="G73" s="104"/>
      <c r="H73" s="104"/>
      <c r="I73" s="104"/>
      <c r="J73" s="104"/>
      <c r="K73" s="104"/>
      <c r="L73" s="104"/>
      <c r="M73" s="104"/>
      <c r="N73" s="104"/>
      <c r="O73" s="104"/>
      <c r="P73" s="104"/>
      <c r="Q73" s="104"/>
      <c r="R73" s="104"/>
      <c r="S73" s="104"/>
      <c r="T73" s="104"/>
      <c r="U73" s="104"/>
      <c r="V73" s="104"/>
    </row>
    <row r="74" spans="1:22" s="101" customFormat="1">
      <c r="A74" s="104"/>
      <c r="B74" s="104"/>
      <c r="C74" s="104"/>
      <c r="D74" s="104"/>
      <c r="E74" s="104"/>
      <c r="F74" s="104"/>
      <c r="G74" s="104"/>
      <c r="H74" s="104"/>
      <c r="I74" s="104"/>
      <c r="J74" s="104"/>
      <c r="K74" s="104"/>
      <c r="L74" s="104"/>
      <c r="M74" s="104"/>
      <c r="N74" s="104"/>
      <c r="O74" s="104"/>
      <c r="P74" s="104"/>
      <c r="Q74" s="104"/>
      <c r="R74" s="104"/>
      <c r="S74" s="104"/>
      <c r="T74" s="104"/>
      <c r="U74" s="104"/>
      <c r="V74" s="104"/>
    </row>
    <row r="75" spans="1:22" s="101" customFormat="1">
      <c r="A75" s="104"/>
      <c r="B75" s="104"/>
      <c r="C75" s="104"/>
      <c r="D75" s="104"/>
      <c r="E75" s="104"/>
      <c r="F75" s="104"/>
      <c r="G75" s="104"/>
      <c r="H75" s="104"/>
      <c r="I75" s="104"/>
      <c r="J75" s="104"/>
      <c r="K75" s="104"/>
      <c r="L75" s="104"/>
      <c r="M75" s="104"/>
      <c r="N75" s="104"/>
      <c r="O75" s="104"/>
      <c r="P75" s="104"/>
      <c r="Q75" s="104"/>
      <c r="R75" s="104"/>
      <c r="S75" s="104"/>
      <c r="T75" s="104"/>
      <c r="U75" s="104"/>
      <c r="V75" s="104"/>
    </row>
    <row r="76" spans="1:22" s="101" customFormat="1">
      <c r="A76" s="104"/>
      <c r="B76" s="104"/>
      <c r="C76" s="104"/>
      <c r="D76" s="104"/>
      <c r="E76" s="104"/>
      <c r="F76" s="104"/>
      <c r="G76" s="104"/>
      <c r="H76" s="104"/>
      <c r="I76" s="104"/>
      <c r="J76" s="104"/>
      <c r="K76" s="104"/>
      <c r="L76" s="104"/>
      <c r="M76" s="104"/>
      <c r="N76" s="104"/>
      <c r="O76" s="104"/>
      <c r="P76" s="104"/>
      <c r="Q76" s="104"/>
      <c r="R76" s="104"/>
      <c r="S76" s="104"/>
      <c r="T76" s="104"/>
      <c r="U76" s="104"/>
      <c r="V76" s="104"/>
    </row>
    <row r="77" spans="1:22" s="101" customFormat="1">
      <c r="A77" s="104"/>
      <c r="B77" s="104"/>
      <c r="C77" s="104"/>
      <c r="D77" s="104"/>
      <c r="E77" s="104"/>
      <c r="F77" s="104"/>
      <c r="G77" s="104"/>
      <c r="H77" s="104"/>
      <c r="I77" s="104"/>
      <c r="J77" s="104"/>
      <c r="K77" s="104"/>
      <c r="L77" s="104"/>
      <c r="M77" s="104"/>
      <c r="N77" s="104"/>
      <c r="O77" s="104"/>
      <c r="P77" s="104"/>
      <c r="Q77" s="104"/>
      <c r="R77" s="104"/>
      <c r="S77" s="104"/>
      <c r="T77" s="104"/>
      <c r="U77" s="104"/>
      <c r="V77" s="104"/>
    </row>
    <row r="78" spans="1:22" s="101" customFormat="1">
      <c r="A78" s="104"/>
      <c r="B78" s="104"/>
      <c r="C78" s="104"/>
      <c r="D78" s="104"/>
      <c r="E78" s="104"/>
      <c r="F78" s="104"/>
      <c r="G78" s="104"/>
      <c r="H78" s="104"/>
      <c r="I78" s="104"/>
      <c r="J78" s="104"/>
      <c r="K78" s="104"/>
      <c r="L78" s="104"/>
      <c r="M78" s="104"/>
      <c r="N78" s="104"/>
      <c r="O78" s="104"/>
      <c r="P78" s="104"/>
      <c r="Q78" s="104"/>
      <c r="R78" s="104"/>
      <c r="S78" s="104"/>
      <c r="T78" s="104"/>
      <c r="U78" s="104"/>
      <c r="V78" s="104"/>
    </row>
    <row r="79" spans="1:22" s="101" customFormat="1"/>
    <row r="80" spans="1:22" s="101" customFormat="1"/>
    <row r="81" spans="1:22" s="101" customFormat="1"/>
    <row r="82" spans="1:22" s="101" customFormat="1"/>
    <row r="83" spans="1:22" s="101" customFormat="1"/>
    <row r="84" spans="1:22" s="101" customFormat="1"/>
    <row r="85" spans="1:22" s="101" customFormat="1"/>
    <row r="86" spans="1:22" s="101" customFormat="1"/>
    <row r="87" spans="1:22">
      <c r="A87" s="102"/>
      <c r="B87" s="102"/>
      <c r="C87" s="102"/>
      <c r="D87" s="102"/>
      <c r="E87" s="102"/>
      <c r="F87" s="102"/>
      <c r="G87" s="102"/>
      <c r="H87" s="102"/>
      <c r="I87" s="102"/>
      <c r="J87" s="102"/>
      <c r="K87" s="102"/>
      <c r="L87" s="102"/>
      <c r="M87" s="102"/>
      <c r="N87" s="102"/>
      <c r="O87" s="102"/>
      <c r="P87" s="102"/>
      <c r="Q87" s="102"/>
      <c r="R87" s="102"/>
      <c r="S87" s="102"/>
      <c r="T87" s="102"/>
      <c r="U87" s="102"/>
      <c r="V87" s="102"/>
    </row>
    <row r="88" spans="1:22">
      <c r="A88" s="102"/>
      <c r="B88" s="102"/>
      <c r="C88" s="102"/>
      <c r="D88" s="102"/>
      <c r="E88" s="102"/>
      <c r="F88" s="102"/>
      <c r="G88" s="102"/>
      <c r="H88" s="102"/>
      <c r="I88" s="102"/>
      <c r="J88" s="102"/>
      <c r="K88" s="102"/>
      <c r="L88" s="102"/>
      <c r="M88" s="102"/>
      <c r="N88" s="102"/>
      <c r="O88" s="102"/>
      <c r="P88" s="102"/>
      <c r="Q88" s="102"/>
      <c r="R88" s="102"/>
      <c r="S88" s="102"/>
      <c r="T88" s="102"/>
      <c r="U88" s="102"/>
      <c r="V88" s="102"/>
    </row>
    <row r="89" spans="1:22">
      <c r="A89" s="102"/>
      <c r="B89" s="102"/>
      <c r="C89" s="102"/>
      <c r="D89" s="102"/>
      <c r="E89" s="102"/>
      <c r="F89" s="102"/>
      <c r="G89" s="102"/>
      <c r="H89" s="102"/>
      <c r="I89" s="102"/>
      <c r="J89" s="102"/>
      <c r="K89" s="102"/>
      <c r="L89" s="102"/>
      <c r="M89" s="102"/>
      <c r="N89" s="102"/>
      <c r="O89" s="102"/>
      <c r="P89" s="102"/>
      <c r="Q89" s="102"/>
      <c r="R89" s="102"/>
      <c r="S89" s="102"/>
      <c r="T89" s="102"/>
      <c r="U89" s="102"/>
      <c r="V89" s="102"/>
    </row>
    <row r="90" spans="1:22">
      <c r="A90" s="102"/>
      <c r="B90" s="102"/>
      <c r="C90" s="102"/>
      <c r="D90" s="102"/>
      <c r="E90" s="102"/>
      <c r="F90" s="102"/>
      <c r="G90" s="102"/>
      <c r="H90" s="102"/>
      <c r="I90" s="102"/>
      <c r="J90" s="102"/>
      <c r="K90" s="102"/>
      <c r="L90" s="102"/>
      <c r="M90" s="102"/>
      <c r="N90" s="102"/>
      <c r="O90" s="102"/>
      <c r="P90" s="102"/>
      <c r="Q90" s="102"/>
      <c r="R90" s="102"/>
      <c r="S90" s="102"/>
      <c r="T90" s="102"/>
      <c r="U90" s="102"/>
      <c r="V90" s="102"/>
    </row>
    <row r="91" spans="1:22">
      <c r="A91" s="102"/>
      <c r="B91" s="102"/>
      <c r="C91" s="102"/>
      <c r="D91" s="102"/>
      <c r="E91" s="102"/>
      <c r="F91" s="102"/>
      <c r="G91" s="102"/>
      <c r="H91" s="102"/>
      <c r="I91" s="102"/>
      <c r="J91" s="102"/>
      <c r="K91" s="102"/>
      <c r="L91" s="102"/>
      <c r="M91" s="102"/>
      <c r="N91" s="102"/>
      <c r="O91" s="102"/>
      <c r="P91" s="102"/>
      <c r="Q91" s="102"/>
      <c r="R91" s="102"/>
      <c r="S91" s="102"/>
      <c r="T91" s="102"/>
      <c r="U91" s="102"/>
      <c r="V91" s="102"/>
    </row>
    <row r="92" spans="1:22">
      <c r="A92" s="102"/>
      <c r="B92" s="102"/>
      <c r="C92" s="102"/>
      <c r="D92" s="102"/>
      <c r="E92" s="102"/>
      <c r="F92" s="102"/>
      <c r="G92" s="102"/>
      <c r="H92" s="102"/>
      <c r="I92" s="102"/>
      <c r="J92" s="102"/>
      <c r="K92" s="102"/>
      <c r="L92" s="102"/>
      <c r="M92" s="102"/>
      <c r="N92" s="102"/>
      <c r="O92" s="102"/>
      <c r="P92" s="102"/>
      <c r="Q92" s="102"/>
      <c r="R92" s="102"/>
      <c r="S92" s="102"/>
      <c r="T92" s="102"/>
      <c r="U92" s="102"/>
      <c r="V92" s="102"/>
    </row>
    <row r="93" spans="1:22">
      <c r="A93" s="102"/>
      <c r="B93" s="102"/>
      <c r="C93" s="102"/>
      <c r="D93" s="102"/>
      <c r="E93" s="102"/>
      <c r="F93" s="102"/>
      <c r="G93" s="102"/>
      <c r="H93" s="102"/>
      <c r="I93" s="102"/>
      <c r="J93" s="102"/>
      <c r="K93" s="102"/>
      <c r="L93" s="102"/>
      <c r="M93" s="102"/>
      <c r="N93" s="102"/>
      <c r="O93" s="102"/>
      <c r="P93" s="102"/>
      <c r="Q93" s="102"/>
      <c r="R93" s="102"/>
      <c r="S93" s="102"/>
      <c r="T93" s="102"/>
      <c r="U93" s="102"/>
      <c r="V93" s="102"/>
    </row>
    <row r="94" spans="1:22">
      <c r="A94" s="102"/>
      <c r="B94" s="102"/>
      <c r="C94" s="102"/>
      <c r="D94" s="102"/>
      <c r="E94" s="102"/>
      <c r="F94" s="102"/>
      <c r="G94" s="102"/>
      <c r="H94" s="102"/>
      <c r="I94" s="102"/>
      <c r="J94" s="102"/>
      <c r="K94" s="102"/>
      <c r="L94" s="102"/>
      <c r="M94" s="102"/>
      <c r="N94" s="102"/>
      <c r="O94" s="102"/>
      <c r="P94" s="102"/>
      <c r="Q94" s="102"/>
      <c r="R94" s="102"/>
      <c r="S94" s="102"/>
      <c r="T94" s="102"/>
      <c r="U94" s="102"/>
      <c r="V94" s="102"/>
    </row>
    <row r="95" spans="1:22">
      <c r="A95" s="102"/>
      <c r="B95" s="102"/>
      <c r="C95" s="102"/>
      <c r="D95" s="102"/>
      <c r="E95" s="102"/>
      <c r="F95" s="102"/>
      <c r="G95" s="102"/>
      <c r="H95" s="102"/>
      <c r="I95" s="102"/>
      <c r="J95" s="102"/>
      <c r="K95" s="102"/>
      <c r="L95" s="102"/>
      <c r="M95" s="102"/>
      <c r="N95" s="102"/>
      <c r="O95" s="102"/>
      <c r="P95" s="102"/>
      <c r="Q95" s="102"/>
      <c r="R95" s="102"/>
      <c r="S95" s="102"/>
      <c r="T95" s="102"/>
      <c r="U95" s="102"/>
      <c r="V95" s="102"/>
    </row>
    <row r="96" spans="1:22">
      <c r="A96" s="102"/>
      <c r="B96" s="102"/>
      <c r="C96" s="102"/>
      <c r="D96" s="102"/>
      <c r="E96" s="102"/>
      <c r="F96" s="102"/>
      <c r="G96" s="102"/>
      <c r="H96" s="102"/>
      <c r="I96" s="102"/>
      <c r="J96" s="102"/>
      <c r="K96" s="102"/>
      <c r="L96" s="102"/>
      <c r="M96" s="102"/>
      <c r="N96" s="102"/>
      <c r="O96" s="102"/>
      <c r="P96" s="102"/>
      <c r="Q96" s="102"/>
      <c r="R96" s="102"/>
      <c r="S96" s="102"/>
      <c r="T96" s="102"/>
      <c r="U96" s="102"/>
      <c r="V96" s="102"/>
    </row>
    <row r="97" spans="1:22">
      <c r="A97" s="102"/>
      <c r="B97" s="102"/>
      <c r="C97" s="102"/>
      <c r="D97" s="102"/>
      <c r="E97" s="102"/>
      <c r="F97" s="102"/>
      <c r="G97" s="102"/>
      <c r="H97" s="102"/>
      <c r="I97" s="102"/>
      <c r="J97" s="102"/>
      <c r="K97" s="102"/>
      <c r="L97" s="102"/>
      <c r="M97" s="102"/>
      <c r="N97" s="102"/>
      <c r="O97" s="102"/>
      <c r="P97" s="102"/>
      <c r="Q97" s="102"/>
      <c r="R97" s="102"/>
      <c r="S97" s="102"/>
      <c r="T97" s="102"/>
      <c r="U97" s="102"/>
      <c r="V97" s="102"/>
    </row>
    <row r="98" spans="1:22">
      <c r="A98" s="102"/>
      <c r="B98" s="102"/>
      <c r="C98" s="102"/>
      <c r="D98" s="102"/>
      <c r="E98" s="102"/>
      <c r="F98" s="102"/>
      <c r="G98" s="102"/>
      <c r="H98" s="102"/>
      <c r="I98" s="102"/>
      <c r="J98" s="102"/>
      <c r="K98" s="102"/>
      <c r="L98" s="102"/>
      <c r="M98" s="102"/>
      <c r="N98" s="102"/>
      <c r="O98" s="102"/>
      <c r="P98" s="102"/>
      <c r="Q98" s="102"/>
      <c r="R98" s="102"/>
      <c r="S98" s="102"/>
      <c r="T98" s="102"/>
      <c r="U98" s="102"/>
      <c r="V98" s="102"/>
    </row>
    <row r="99" spans="1:22">
      <c r="A99" s="102"/>
      <c r="B99" s="102"/>
      <c r="C99" s="102"/>
      <c r="D99" s="102"/>
      <c r="E99" s="102"/>
      <c r="F99" s="102"/>
      <c r="G99" s="102"/>
      <c r="H99" s="102"/>
      <c r="I99" s="102"/>
      <c r="J99" s="102"/>
      <c r="K99" s="102"/>
      <c r="L99" s="102"/>
      <c r="M99" s="102"/>
      <c r="N99" s="102"/>
      <c r="O99" s="102"/>
      <c r="P99" s="102"/>
      <c r="Q99" s="102"/>
      <c r="R99" s="102"/>
      <c r="S99" s="102"/>
      <c r="T99" s="102"/>
      <c r="U99" s="102"/>
      <c r="V99" s="102"/>
    </row>
    <row r="100" spans="1:22">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row>
    <row r="101" spans="1:22">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row>
    <row r="102" spans="1:22">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row>
    <row r="103" spans="1:22">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row>
    <row r="104" spans="1:22">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row>
    <row r="105" spans="1:22">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row>
    <row r="106" spans="1:22">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row>
    <row r="107" spans="1:22">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row>
    <row r="108" spans="1:22">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row>
  </sheetData>
  <mergeCells count="5">
    <mergeCell ref="A54:V78"/>
    <mergeCell ref="A1:V1"/>
    <mergeCell ref="B2:M2"/>
    <mergeCell ref="N2:U2"/>
    <mergeCell ref="A52:V5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B34" sqref="B34"/>
    </sheetView>
  </sheetViews>
  <sheetFormatPr baseColWidth="10" defaultRowHeight="15" x14ac:dyDescent="0"/>
  <cols>
    <col min="1" max="1" width="17.83203125" style="1" customWidth="1"/>
    <col min="2" max="2" width="60.1640625" style="1" customWidth="1"/>
    <col min="3" max="3" width="42.1640625" style="1" customWidth="1"/>
    <col min="4" max="4" width="33.33203125" style="2" customWidth="1"/>
    <col min="5" max="5" width="21.6640625" style="2" customWidth="1"/>
    <col min="6" max="16384" width="10.83203125" style="1"/>
  </cols>
  <sheetData>
    <row r="1" spans="1:9" ht="49" customHeight="1">
      <c r="A1" s="105" t="s">
        <v>336</v>
      </c>
      <c r="B1" s="105"/>
      <c r="C1" s="105"/>
      <c r="D1" s="105"/>
      <c r="E1" s="105"/>
    </row>
    <row r="2" spans="1:9">
      <c r="A2" s="1" t="s">
        <v>337</v>
      </c>
      <c r="B2" s="1" t="s">
        <v>338</v>
      </c>
      <c r="C2" s="1" t="s">
        <v>339</v>
      </c>
      <c r="D2" s="2" t="s">
        <v>340</v>
      </c>
      <c r="E2" s="2" t="s">
        <v>341</v>
      </c>
    </row>
    <row r="3" spans="1:9">
      <c r="A3" s="1" t="s">
        <v>7</v>
      </c>
      <c r="B3" s="1" t="s">
        <v>342</v>
      </c>
      <c r="C3" s="41">
        <v>2010</v>
      </c>
      <c r="D3" s="2">
        <v>2833</v>
      </c>
      <c r="E3" s="61">
        <f>D3/$D$12</f>
        <v>1.7340315161605249E-2</v>
      </c>
    </row>
    <row r="4" spans="1:9" ht="17" customHeight="1">
      <c r="A4" s="52" t="s">
        <v>8</v>
      </c>
      <c r="B4" s="52" t="s">
        <v>343</v>
      </c>
      <c r="C4" s="62" t="s">
        <v>344</v>
      </c>
      <c r="D4" s="53">
        <v>13067</v>
      </c>
      <c r="E4" s="63">
        <f>D4/$D$12</f>
        <v>7.9980903006246315E-2</v>
      </c>
    </row>
    <row r="5" spans="1:9">
      <c r="A5" s="1" t="s">
        <v>9</v>
      </c>
      <c r="B5" s="1" t="s">
        <v>345</v>
      </c>
      <c r="C5" s="41" t="s">
        <v>346</v>
      </c>
      <c r="D5" s="2">
        <v>131751</v>
      </c>
      <c r="E5" s="61">
        <f>D5/$D$12</f>
        <v>0.80642564873161071</v>
      </c>
    </row>
    <row r="6" spans="1:9">
      <c r="A6" s="1" t="s">
        <v>10</v>
      </c>
      <c r="B6" s="1" t="s">
        <v>347</v>
      </c>
      <c r="C6" s="41" t="s">
        <v>348</v>
      </c>
      <c r="D6" s="50">
        <v>7610</v>
      </c>
      <c r="E6" s="61">
        <f t="shared" ref="E6:E11" si="0">D6/$D$12</f>
        <v>4.6579526431279897E-2</v>
      </c>
    </row>
    <row r="7" spans="1:9">
      <c r="A7" s="1" t="s">
        <v>11</v>
      </c>
      <c r="B7" s="1" t="s">
        <v>349</v>
      </c>
      <c r="C7" s="41" t="s">
        <v>350</v>
      </c>
      <c r="D7" s="2">
        <v>4318</v>
      </c>
      <c r="E7" s="61">
        <f t="shared" si="0"/>
        <v>2.6429749688602705E-2</v>
      </c>
    </row>
    <row r="8" spans="1:9">
      <c r="A8" s="1" t="s">
        <v>12</v>
      </c>
      <c r="B8" s="1" t="s">
        <v>351</v>
      </c>
      <c r="C8" s="64" t="s">
        <v>352</v>
      </c>
      <c r="D8" s="50">
        <v>250</v>
      </c>
      <c r="E8" s="61">
        <f t="shared" si="0"/>
        <v>1.5302078328278546E-3</v>
      </c>
    </row>
    <row r="9" spans="1:9">
      <c r="A9" s="1" t="s">
        <v>13</v>
      </c>
      <c r="B9" s="1" t="s">
        <v>353</v>
      </c>
      <c r="C9" s="41" t="s">
        <v>354</v>
      </c>
      <c r="D9" s="65">
        <v>827.5</v>
      </c>
      <c r="E9" s="61">
        <f t="shared" si="0"/>
        <v>5.0649879266601991E-3</v>
      </c>
      <c r="H9" s="66"/>
    </row>
    <row r="10" spans="1:9">
      <c r="A10" s="1" t="s">
        <v>14</v>
      </c>
      <c r="B10" s="1" t="s">
        <v>355</v>
      </c>
      <c r="C10" s="41" t="s">
        <v>356</v>
      </c>
      <c r="D10" s="2">
        <v>18257</v>
      </c>
      <c r="E10" s="61">
        <f t="shared" si="0"/>
        <v>0.11174801761575257</v>
      </c>
    </row>
    <row r="11" spans="1:9">
      <c r="A11" s="6" t="s">
        <v>15</v>
      </c>
      <c r="B11" s="6" t="s">
        <v>357</v>
      </c>
      <c r="C11" s="67" t="s">
        <v>358</v>
      </c>
      <c r="D11" s="7">
        <v>363</v>
      </c>
      <c r="E11" s="68">
        <f t="shared" si="0"/>
        <v>2.2218617732660448E-3</v>
      </c>
    </row>
    <row r="12" spans="1:9">
      <c r="D12" s="2">
        <f>SUM(D5:D11)</f>
        <v>163376.5</v>
      </c>
    </row>
    <row r="13" spans="1:9" ht="47" customHeight="1">
      <c r="A13" s="105" t="s">
        <v>359</v>
      </c>
      <c r="B13" s="105"/>
      <c r="C13" s="105"/>
      <c r="D13" s="105"/>
      <c r="E13" s="105"/>
      <c r="F13" s="69"/>
      <c r="G13" s="69"/>
      <c r="H13" s="69"/>
      <c r="I13" s="69"/>
    </row>
    <row r="14" spans="1:9">
      <c r="A14" s="41"/>
      <c r="B14" s="41"/>
      <c r="C14" s="41"/>
      <c r="D14" s="61"/>
      <c r="G14" s="66"/>
      <c r="H14" s="66"/>
    </row>
    <row r="15" spans="1:9">
      <c r="B15" s="2" t="s">
        <v>360</v>
      </c>
      <c r="C15" s="2"/>
      <c r="D15" s="61" t="s">
        <v>361</v>
      </c>
    </row>
    <row r="16" spans="1:9">
      <c r="A16" s="1">
        <v>2009</v>
      </c>
      <c r="B16" s="2">
        <v>2171</v>
      </c>
      <c r="C16" s="2"/>
      <c r="D16" s="65">
        <f>B16/3</f>
        <v>723.66666666666663</v>
      </c>
    </row>
    <row r="17" spans="1:5">
      <c r="A17" s="1">
        <v>2010</v>
      </c>
      <c r="B17" s="2">
        <v>7478</v>
      </c>
      <c r="C17" s="2"/>
      <c r="D17" s="65">
        <f>B17/3</f>
        <v>2492.6666666666665</v>
      </c>
    </row>
    <row r="18" spans="1:5">
      <c r="A18" s="1">
        <v>2011</v>
      </c>
      <c r="B18" s="2">
        <v>9038</v>
      </c>
      <c r="C18" s="2"/>
      <c r="D18" s="65">
        <f>B18/3</f>
        <v>3012.6666666666665</v>
      </c>
    </row>
    <row r="19" spans="1:5">
      <c r="A19" s="6">
        <v>2012</v>
      </c>
      <c r="B19" s="7">
        <v>14408</v>
      </c>
      <c r="C19" s="7"/>
      <c r="D19" s="70">
        <f>B19/3</f>
        <v>4802.666666666667</v>
      </c>
    </row>
    <row r="20" spans="1:5">
      <c r="B20" s="2" t="s">
        <v>362</v>
      </c>
      <c r="C20" s="2"/>
      <c r="D20" s="65">
        <f>SUM(D16:D19)</f>
        <v>11031.666666666668</v>
      </c>
    </row>
    <row r="21" spans="1:5">
      <c r="B21" s="2" t="s">
        <v>363</v>
      </c>
      <c r="C21" s="2"/>
      <c r="D21" s="65">
        <v>4</v>
      </c>
    </row>
    <row r="22" spans="1:5">
      <c r="B22" s="2" t="s">
        <v>364</v>
      </c>
      <c r="C22" s="2"/>
      <c r="D22" s="71">
        <v>2.5</v>
      </c>
    </row>
    <row r="23" spans="1:5">
      <c r="B23" s="2" t="s">
        <v>365</v>
      </c>
      <c r="C23" s="2"/>
      <c r="D23" s="65">
        <f>(D20/D21)*D22</f>
        <v>6894.7916666666679</v>
      </c>
    </row>
    <row r="25" spans="1:5">
      <c r="A25" s="105" t="s">
        <v>366</v>
      </c>
      <c r="B25" s="105"/>
      <c r="C25" s="105"/>
      <c r="D25" s="105"/>
      <c r="E25" s="105"/>
    </row>
    <row r="26" spans="1:5">
      <c r="D26" s="2" t="s">
        <v>361</v>
      </c>
    </row>
    <row r="27" spans="1:5">
      <c r="A27" s="72" t="s">
        <v>367</v>
      </c>
      <c r="D27" s="2">
        <v>100</v>
      </c>
    </row>
    <row r="28" spans="1:5">
      <c r="A28" s="72" t="s">
        <v>367</v>
      </c>
      <c r="D28" s="2">
        <v>100</v>
      </c>
    </row>
    <row r="29" spans="1:5">
      <c r="A29" s="72" t="s">
        <v>367</v>
      </c>
      <c r="D29" s="2">
        <v>100</v>
      </c>
    </row>
    <row r="30" spans="1:5">
      <c r="A30" s="73" t="s">
        <v>367</v>
      </c>
      <c r="B30" s="6"/>
      <c r="C30" s="6"/>
      <c r="D30" s="7">
        <v>100</v>
      </c>
    </row>
    <row r="31" spans="1:5">
      <c r="B31" s="2" t="s">
        <v>362</v>
      </c>
      <c r="D31" s="55">
        <v>400</v>
      </c>
    </row>
    <row r="32" spans="1:5">
      <c r="B32" s="2" t="s">
        <v>363</v>
      </c>
      <c r="D32" s="55">
        <v>4</v>
      </c>
    </row>
    <row r="33" spans="1:4" s="1" customFormat="1">
      <c r="B33" s="2" t="s">
        <v>364</v>
      </c>
      <c r="D33" s="2">
        <v>2.5</v>
      </c>
    </row>
    <row r="34" spans="1:4" s="1" customFormat="1">
      <c r="B34" s="2" t="s">
        <v>368</v>
      </c>
      <c r="D34" s="2">
        <f>(D31/D32)*D33</f>
        <v>250</v>
      </c>
    </row>
    <row r="36" spans="1:4" s="1" customFormat="1">
      <c r="A36" s="1" t="s">
        <v>369</v>
      </c>
      <c r="D36" s="2"/>
    </row>
    <row r="37" spans="1:4" s="1" customFormat="1">
      <c r="B37" s="2" t="s">
        <v>360</v>
      </c>
      <c r="D37" s="2"/>
    </row>
    <row r="38" spans="1:4" s="1" customFormat="1">
      <c r="A38" s="1">
        <v>2009</v>
      </c>
      <c r="B38" s="2" t="s">
        <v>370</v>
      </c>
      <c r="D38" s="2">
        <v>142</v>
      </c>
    </row>
    <row r="39" spans="1:4" s="1" customFormat="1">
      <c r="A39" s="1">
        <v>2010</v>
      </c>
      <c r="B39" s="2" t="s">
        <v>371</v>
      </c>
      <c r="D39" s="2">
        <v>483</v>
      </c>
    </row>
    <row r="40" spans="1:4" s="1" customFormat="1">
      <c r="A40" s="6">
        <v>2011</v>
      </c>
      <c r="B40" s="7">
        <v>1104</v>
      </c>
      <c r="C40" s="6"/>
      <c r="D40" s="7">
        <v>368</v>
      </c>
    </row>
    <row r="41" spans="1:4" s="1" customFormat="1">
      <c r="B41" s="2" t="s">
        <v>362</v>
      </c>
      <c r="D41" s="2">
        <f>SUM(D38:D40)</f>
        <v>993</v>
      </c>
    </row>
    <row r="42" spans="1:4" s="1" customFormat="1">
      <c r="B42" s="2" t="s">
        <v>363</v>
      </c>
      <c r="D42" s="2">
        <v>3</v>
      </c>
    </row>
    <row r="43" spans="1:4" s="1" customFormat="1">
      <c r="B43" s="2" t="s">
        <v>364</v>
      </c>
      <c r="D43" s="2">
        <v>2.5</v>
      </c>
    </row>
    <row r="44" spans="1:4" s="1" customFormat="1">
      <c r="B44" s="2" t="s">
        <v>372</v>
      </c>
      <c r="D44" s="65">
        <f>(D41/D42)*D43</f>
        <v>827.5</v>
      </c>
    </row>
  </sheetData>
  <mergeCells count="3">
    <mergeCell ref="A1:E1"/>
    <mergeCell ref="A13:E13"/>
    <mergeCell ref="A25:E25"/>
  </mergeCell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topLeftCell="A49" workbookViewId="0">
      <selection activeCell="B11" sqref="B11"/>
    </sheetView>
  </sheetViews>
  <sheetFormatPr baseColWidth="10" defaultColWidth="8.83203125" defaultRowHeight="13" x14ac:dyDescent="0"/>
  <cols>
    <col min="1" max="1" width="30" style="77" bestFit="1" customWidth="1"/>
    <col min="2" max="6" width="18.83203125" style="77" bestFit="1" customWidth="1"/>
    <col min="7" max="7" width="12.83203125" style="77" bestFit="1" customWidth="1"/>
    <col min="8" max="8" width="13.83203125" style="90" customWidth="1"/>
    <col min="9" max="9" width="13.6640625" style="25" customWidth="1"/>
    <col min="10" max="10" width="10.1640625" style="25" bestFit="1" customWidth="1"/>
    <col min="11" max="11" width="10.1640625" style="77" bestFit="1" customWidth="1"/>
    <col min="12" max="12" width="16" style="76" customWidth="1"/>
    <col min="13" max="13" width="8.83203125" style="77"/>
    <col min="14" max="14" width="12.6640625" style="77" customWidth="1"/>
    <col min="15" max="15" width="8.83203125" style="77"/>
    <col min="16" max="16" width="9.1640625" style="77" bestFit="1" customWidth="1"/>
    <col min="17" max="16384" width="8.83203125" style="77"/>
  </cols>
  <sheetData>
    <row r="1" spans="1:12" ht="97" customHeight="1">
      <c r="A1" s="110" t="s">
        <v>373</v>
      </c>
      <c r="B1" s="110"/>
      <c r="C1" s="110"/>
      <c r="D1" s="110"/>
      <c r="E1" s="74"/>
      <c r="F1" s="74"/>
      <c r="G1" s="74"/>
      <c r="H1" s="74"/>
      <c r="I1" s="74"/>
      <c r="J1" s="74"/>
      <c r="K1" s="75"/>
    </row>
    <row r="2" spans="1:12">
      <c r="A2" s="77" t="s">
        <v>374</v>
      </c>
      <c r="B2" s="78" t="s">
        <v>375</v>
      </c>
      <c r="C2" s="17" t="s">
        <v>376</v>
      </c>
      <c r="D2" s="17" t="s">
        <v>1</v>
      </c>
      <c r="F2" s="76"/>
      <c r="H2" s="77"/>
      <c r="I2" s="77"/>
      <c r="J2" s="77"/>
      <c r="L2" s="77"/>
    </row>
    <row r="3" spans="1:12">
      <c r="A3" s="77" t="s">
        <v>377</v>
      </c>
      <c r="B3" s="79">
        <f>SUM(B8:B17)</f>
        <v>167521.37780542267</v>
      </c>
      <c r="C3" s="17"/>
      <c r="D3" s="17"/>
      <c r="F3" s="76"/>
      <c r="H3" s="77"/>
      <c r="I3" s="77"/>
      <c r="J3" s="77"/>
      <c r="L3" s="77"/>
    </row>
    <row r="4" spans="1:12">
      <c r="A4" s="77" t="s">
        <v>378</v>
      </c>
      <c r="B4" s="80"/>
      <c r="C4" s="17"/>
      <c r="D4" s="17"/>
      <c r="F4" s="76"/>
      <c r="H4" s="77"/>
      <c r="I4" s="77"/>
      <c r="J4" s="77"/>
      <c r="L4" s="77"/>
    </row>
    <row r="5" spans="1:12">
      <c r="A5" s="77" t="s">
        <v>379</v>
      </c>
      <c r="B5" s="80"/>
      <c r="C5" s="17"/>
      <c r="D5" s="17"/>
      <c r="F5" s="76"/>
      <c r="H5" s="77"/>
      <c r="I5" s="77"/>
      <c r="J5" s="77"/>
      <c r="L5" s="77"/>
    </row>
    <row r="6" spans="1:12">
      <c r="A6" s="77" t="s">
        <v>380</v>
      </c>
      <c r="B6" s="80"/>
      <c r="C6" s="17"/>
      <c r="D6" s="17"/>
      <c r="F6" s="76"/>
      <c r="H6" s="77"/>
      <c r="I6" s="77"/>
      <c r="J6" s="77"/>
      <c r="L6" s="77"/>
    </row>
    <row r="7" spans="1:12">
      <c r="A7" s="77" t="s">
        <v>381</v>
      </c>
      <c r="B7" s="80"/>
      <c r="C7" s="78"/>
      <c r="D7" s="17"/>
      <c r="F7" s="76"/>
      <c r="H7" s="77"/>
      <c r="I7" s="77"/>
      <c r="J7" s="77"/>
      <c r="L7" s="77"/>
    </row>
    <row r="8" spans="1:12">
      <c r="A8" s="77" t="s">
        <v>382</v>
      </c>
      <c r="B8" s="80">
        <v>329.05427760220749</v>
      </c>
      <c r="C8" s="78">
        <f>B8/$B$3</f>
        <v>1.9642524548980638E-3</v>
      </c>
      <c r="D8" s="111" t="s">
        <v>10</v>
      </c>
      <c r="E8" s="76"/>
      <c r="F8" s="76"/>
      <c r="H8" s="76"/>
      <c r="I8" s="76"/>
      <c r="J8" s="76"/>
      <c r="L8" s="77"/>
    </row>
    <row r="9" spans="1:12">
      <c r="A9" s="77" t="s">
        <v>383</v>
      </c>
      <c r="B9" s="80">
        <v>2911.6744705320616</v>
      </c>
      <c r="C9" s="78">
        <f t="shared" ref="C9:C17" si="0">B9/$B$3</f>
        <v>1.7380912864231532E-2</v>
      </c>
      <c r="D9" s="111"/>
      <c r="F9" s="76"/>
      <c r="H9" s="76"/>
      <c r="I9" s="76"/>
      <c r="J9" s="76"/>
      <c r="L9" s="77"/>
    </row>
    <row r="10" spans="1:12">
      <c r="A10" s="77" t="s">
        <v>384</v>
      </c>
      <c r="B10" s="80">
        <v>2728.2826696698085</v>
      </c>
      <c r="C10" s="78">
        <f t="shared" si="0"/>
        <v>1.6286176160983639E-2</v>
      </c>
      <c r="D10" s="17" t="s">
        <v>385</v>
      </c>
      <c r="E10" s="81"/>
      <c r="F10" s="76"/>
      <c r="H10" s="76"/>
      <c r="I10" s="76"/>
      <c r="J10" s="76"/>
      <c r="L10" s="77"/>
    </row>
    <row r="11" spans="1:12">
      <c r="A11" s="77" t="s">
        <v>386</v>
      </c>
      <c r="B11" s="80">
        <v>89806.967428056625</v>
      </c>
      <c r="C11" s="78">
        <f t="shared" si="0"/>
        <v>0.53609257877742678</v>
      </c>
      <c r="D11" s="17" t="s">
        <v>14</v>
      </c>
      <c r="F11" s="76"/>
      <c r="H11" s="76"/>
      <c r="I11" s="76"/>
      <c r="J11" s="76"/>
      <c r="L11" s="77"/>
    </row>
    <row r="12" spans="1:12">
      <c r="A12" s="77" t="s">
        <v>387</v>
      </c>
      <c r="B12" s="80">
        <v>354.50067093431159</v>
      </c>
      <c r="C12" s="78">
        <f t="shared" si="0"/>
        <v>2.1161518343412074E-3</v>
      </c>
      <c r="D12" s="82" t="s">
        <v>15</v>
      </c>
      <c r="F12" s="76"/>
      <c r="H12" s="83"/>
      <c r="I12" s="76"/>
      <c r="J12" s="76"/>
      <c r="L12" s="77"/>
    </row>
    <row r="13" spans="1:12">
      <c r="A13" s="77" t="s">
        <v>388</v>
      </c>
      <c r="B13" s="80">
        <v>55665.756141920378</v>
      </c>
      <c r="C13" s="78">
        <f t="shared" si="0"/>
        <v>0.33229046269292606</v>
      </c>
      <c r="D13" s="17" t="s">
        <v>9</v>
      </c>
      <c r="F13" s="76"/>
      <c r="H13" s="76"/>
      <c r="I13" s="76"/>
      <c r="J13" s="76"/>
      <c r="L13" s="77"/>
    </row>
    <row r="14" spans="1:12">
      <c r="A14" s="77" t="s">
        <v>389</v>
      </c>
      <c r="B14" s="80"/>
      <c r="C14" s="78"/>
      <c r="D14" s="17"/>
      <c r="F14" s="76"/>
      <c r="H14" s="76"/>
      <c r="I14" s="76"/>
      <c r="J14" s="76"/>
      <c r="L14" s="77"/>
    </row>
    <row r="15" spans="1:12">
      <c r="A15" s="77" t="s">
        <v>390</v>
      </c>
      <c r="B15" s="80">
        <v>1158.8076844627808</v>
      </c>
      <c r="C15" s="78">
        <f t="shared" si="0"/>
        <v>6.9173719774961772E-3</v>
      </c>
      <c r="D15" s="17" t="s">
        <v>7</v>
      </c>
      <c r="F15" s="76"/>
      <c r="H15" s="76"/>
      <c r="I15" s="76"/>
      <c r="J15" s="76"/>
      <c r="L15" s="77"/>
    </row>
    <row r="16" spans="1:12">
      <c r="A16" s="77" t="s">
        <v>391</v>
      </c>
      <c r="B16" s="80"/>
      <c r="C16" s="78"/>
      <c r="D16" s="17"/>
      <c r="F16" s="76"/>
      <c r="H16" s="76"/>
      <c r="I16" s="76"/>
      <c r="J16" s="76"/>
      <c r="L16" s="77"/>
    </row>
    <row r="17" spans="1:12">
      <c r="A17" s="77" t="s">
        <v>392</v>
      </c>
      <c r="B17" s="80">
        <v>14566.3344622445</v>
      </c>
      <c r="C17" s="78">
        <f t="shared" si="0"/>
        <v>8.6952093237696537E-2</v>
      </c>
      <c r="D17" s="17" t="s">
        <v>8</v>
      </c>
      <c r="F17" s="76"/>
      <c r="H17" s="76"/>
      <c r="I17" s="76"/>
      <c r="J17" s="76"/>
      <c r="L17" s="77"/>
    </row>
    <row r="18" spans="1:12">
      <c r="A18" s="77" t="s">
        <v>393</v>
      </c>
      <c r="B18" s="80"/>
      <c r="C18" s="17"/>
      <c r="D18" s="17"/>
      <c r="F18" s="76"/>
      <c r="H18" s="77"/>
      <c r="I18" s="77"/>
      <c r="J18" s="77"/>
      <c r="L18" s="77"/>
    </row>
    <row r="19" spans="1:12">
      <c r="A19" s="77" t="s">
        <v>394</v>
      </c>
      <c r="B19" s="80"/>
      <c r="C19" s="17"/>
      <c r="D19" s="17"/>
      <c r="F19" s="76"/>
      <c r="H19" s="77"/>
      <c r="I19" s="77"/>
      <c r="J19" s="77"/>
      <c r="L19" s="77"/>
    </row>
    <row r="20" spans="1:12">
      <c r="A20" s="77" t="s">
        <v>395</v>
      </c>
      <c r="B20" s="80"/>
      <c r="C20" s="17"/>
      <c r="D20" s="17"/>
      <c r="F20" s="76"/>
      <c r="H20" s="77"/>
      <c r="I20" s="77"/>
      <c r="J20" s="77"/>
      <c r="L20" s="77"/>
    </row>
    <row r="21" spans="1:12">
      <c r="A21" s="77" t="s">
        <v>396</v>
      </c>
      <c r="B21" s="80"/>
      <c r="C21" s="17"/>
      <c r="D21" s="17"/>
      <c r="F21" s="76"/>
      <c r="H21" s="77"/>
      <c r="I21" s="77"/>
      <c r="J21" s="77"/>
      <c r="L21" s="77"/>
    </row>
    <row r="22" spans="1:12">
      <c r="A22" s="77" t="s">
        <v>397</v>
      </c>
      <c r="B22" s="80"/>
      <c r="C22" s="17"/>
      <c r="D22" s="17"/>
      <c r="F22" s="76"/>
      <c r="H22" s="77"/>
      <c r="I22" s="77"/>
      <c r="J22" s="77"/>
      <c r="L22" s="77"/>
    </row>
    <row r="23" spans="1:12">
      <c r="A23" s="77" t="s">
        <v>398</v>
      </c>
      <c r="B23" s="80"/>
      <c r="C23" s="17"/>
      <c r="D23" s="17"/>
      <c r="F23" s="76"/>
      <c r="H23" s="77"/>
      <c r="I23" s="77"/>
      <c r="J23" s="77"/>
      <c r="L23" s="77"/>
    </row>
    <row r="24" spans="1:12">
      <c r="A24" s="77" t="s">
        <v>399</v>
      </c>
      <c r="B24" s="80"/>
      <c r="C24" s="17"/>
      <c r="D24" s="17"/>
      <c r="F24" s="76"/>
      <c r="H24" s="77"/>
      <c r="I24" s="77"/>
      <c r="J24" s="77"/>
      <c r="L24" s="77"/>
    </row>
    <row r="25" spans="1:12">
      <c r="A25" s="77" t="s">
        <v>400</v>
      </c>
      <c r="B25" s="80"/>
      <c r="C25" s="17"/>
      <c r="D25" s="17"/>
      <c r="F25" s="76"/>
      <c r="H25" s="77"/>
      <c r="I25" s="77"/>
      <c r="J25" s="77"/>
      <c r="L25" s="77"/>
    </row>
    <row r="26" spans="1:12">
      <c r="A26" s="77" t="s">
        <v>401</v>
      </c>
      <c r="B26" s="80"/>
      <c r="C26" s="17"/>
      <c r="D26" s="17"/>
      <c r="F26" s="76"/>
      <c r="H26" s="77"/>
      <c r="I26" s="77"/>
      <c r="J26" s="77"/>
      <c r="L26" s="77"/>
    </row>
    <row r="27" spans="1:12">
      <c r="A27" s="77" t="s">
        <v>402</v>
      </c>
      <c r="B27" s="80"/>
      <c r="C27" s="17"/>
      <c r="D27" s="17"/>
      <c r="F27" s="76"/>
      <c r="H27" s="77"/>
      <c r="I27" s="77"/>
      <c r="J27" s="77"/>
      <c r="L27" s="77"/>
    </row>
    <row r="28" spans="1:12">
      <c r="B28" s="84"/>
      <c r="C28" s="17"/>
      <c r="D28" s="17"/>
      <c r="F28" s="76"/>
      <c r="H28" s="77"/>
      <c r="I28" s="77"/>
      <c r="J28" s="77"/>
      <c r="L28" s="77"/>
    </row>
    <row r="29" spans="1:12">
      <c r="B29" s="84"/>
      <c r="C29" s="17"/>
      <c r="D29" s="17"/>
      <c r="F29" s="76"/>
      <c r="H29" s="77"/>
      <c r="I29" s="77"/>
      <c r="J29" s="77"/>
      <c r="L29" s="77"/>
    </row>
    <row r="30" spans="1:12">
      <c r="A30" s="77" t="s">
        <v>374</v>
      </c>
      <c r="B30" s="78" t="s">
        <v>375</v>
      </c>
      <c r="C30" s="17" t="s">
        <v>376</v>
      </c>
      <c r="D30" s="17"/>
      <c r="F30" s="76"/>
      <c r="H30" s="77"/>
      <c r="I30" s="77"/>
      <c r="J30" s="77"/>
      <c r="L30" s="77"/>
    </row>
    <row r="31" spans="1:12">
      <c r="A31" s="77" t="s">
        <v>403</v>
      </c>
      <c r="B31" s="85">
        <f>SUM(B35:B46)</f>
        <v>203502.10353600635</v>
      </c>
      <c r="C31" s="17"/>
      <c r="D31" s="17"/>
      <c r="F31" s="76"/>
      <c r="H31" s="77"/>
      <c r="I31" s="77"/>
      <c r="J31" s="77"/>
      <c r="L31" s="77"/>
    </row>
    <row r="32" spans="1:12" ht="15">
      <c r="A32" s="77" t="s">
        <v>378</v>
      </c>
      <c r="B32" s="86"/>
      <c r="C32" s="17"/>
      <c r="D32" s="17"/>
      <c r="F32" s="76"/>
      <c r="H32" s="77"/>
      <c r="I32" s="77"/>
      <c r="J32" s="77"/>
      <c r="L32" s="77"/>
    </row>
    <row r="33" spans="1:12" ht="15">
      <c r="A33" s="77" t="s">
        <v>379</v>
      </c>
      <c r="B33" s="86"/>
      <c r="C33" s="17"/>
      <c r="D33" s="17"/>
      <c r="F33" s="76"/>
      <c r="H33" s="77"/>
      <c r="I33" s="77"/>
      <c r="J33" s="77"/>
      <c r="L33" s="77"/>
    </row>
    <row r="34" spans="1:12" ht="15">
      <c r="A34" s="77" t="s">
        <v>380</v>
      </c>
      <c r="B34" s="86"/>
      <c r="C34" s="17"/>
      <c r="D34" s="17"/>
      <c r="F34" s="76"/>
      <c r="H34" s="77"/>
      <c r="I34" s="77"/>
      <c r="J34" s="77"/>
      <c r="L34" s="77"/>
    </row>
    <row r="35" spans="1:12" ht="15">
      <c r="A35" s="77" t="s">
        <v>381</v>
      </c>
      <c r="B35" s="86"/>
      <c r="C35" s="17"/>
      <c r="D35" s="17"/>
      <c r="F35" s="76"/>
      <c r="H35" s="77"/>
      <c r="I35" s="77"/>
      <c r="J35" s="77"/>
      <c r="L35" s="77"/>
    </row>
    <row r="36" spans="1:12" ht="15">
      <c r="A36" s="77" t="s">
        <v>382</v>
      </c>
      <c r="B36" s="86">
        <v>379.66818675625257</v>
      </c>
      <c r="C36" s="78">
        <f>B36/$B$31</f>
        <v>1.8656720503583224E-3</v>
      </c>
      <c r="D36" s="111" t="s">
        <v>10</v>
      </c>
      <c r="E36" s="76"/>
      <c r="F36" s="76"/>
      <c r="H36" s="76"/>
      <c r="I36" s="76"/>
      <c r="J36" s="76"/>
      <c r="L36" s="77"/>
    </row>
    <row r="37" spans="1:12" ht="15">
      <c r="A37" s="77" t="s">
        <v>383</v>
      </c>
      <c r="B37" s="86">
        <v>3365.2503046653528</v>
      </c>
      <c r="C37" s="78">
        <f t="shared" ref="C37:C45" si="1">B37/$B$31</f>
        <v>1.6536685597797404E-2</v>
      </c>
      <c r="D37" s="111"/>
      <c r="F37" s="76"/>
      <c r="H37" s="76"/>
      <c r="I37" s="76"/>
      <c r="J37" s="76"/>
      <c r="L37" s="77"/>
    </row>
    <row r="38" spans="1:12" ht="15">
      <c r="A38" s="77" t="s">
        <v>384</v>
      </c>
      <c r="B38" s="86">
        <v>3183.430541917859</v>
      </c>
      <c r="C38" s="78">
        <f t="shared" si="1"/>
        <v>1.5643231625635769E-2</v>
      </c>
      <c r="D38" s="17" t="s">
        <v>385</v>
      </c>
      <c r="E38" s="87"/>
      <c r="F38" s="76"/>
      <c r="H38" s="76"/>
      <c r="I38" s="76"/>
      <c r="J38" s="76"/>
      <c r="L38" s="77"/>
    </row>
    <row r="39" spans="1:12" ht="15">
      <c r="A39" s="77" t="s">
        <v>386</v>
      </c>
      <c r="B39" s="86">
        <v>104412.97403987378</v>
      </c>
      <c r="C39" s="78">
        <f t="shared" si="1"/>
        <v>0.51308056391367773</v>
      </c>
      <c r="D39" s="17" t="s">
        <v>14</v>
      </c>
      <c r="F39" s="76"/>
      <c r="H39" s="76"/>
      <c r="I39" s="76"/>
      <c r="J39" s="76"/>
      <c r="L39" s="77"/>
    </row>
    <row r="40" spans="1:12" ht="15">
      <c r="A40" s="77" t="s">
        <v>387</v>
      </c>
      <c r="B40" s="86">
        <v>466.06951559487493</v>
      </c>
      <c r="C40" s="78">
        <f t="shared" si="1"/>
        <v>2.2902442161361323E-3</v>
      </c>
      <c r="D40" s="82" t="s">
        <v>15</v>
      </c>
      <c r="F40" s="76"/>
      <c r="H40" s="76"/>
      <c r="I40" s="76"/>
      <c r="J40" s="76"/>
      <c r="L40" s="77"/>
    </row>
    <row r="41" spans="1:12" ht="15">
      <c r="A41" s="77" t="s">
        <v>388</v>
      </c>
      <c r="B41" s="86">
        <v>71715.646293608399</v>
      </c>
      <c r="C41" s="78">
        <f t="shared" si="1"/>
        <v>0.35240739553790162</v>
      </c>
      <c r="D41" s="17" t="s">
        <v>9</v>
      </c>
      <c r="F41" s="76"/>
      <c r="H41" s="76"/>
      <c r="I41" s="76"/>
      <c r="J41" s="76"/>
      <c r="L41" s="77"/>
    </row>
    <row r="42" spans="1:12" ht="15">
      <c r="A42" s="77" t="s">
        <v>389</v>
      </c>
      <c r="B42" s="86"/>
      <c r="C42" s="78"/>
      <c r="D42" s="17"/>
      <c r="F42" s="76"/>
      <c r="H42" s="76"/>
      <c r="I42" s="76"/>
      <c r="J42" s="76"/>
      <c r="L42" s="77"/>
    </row>
    <row r="43" spans="1:12" ht="15">
      <c r="A43" s="77" t="s">
        <v>390</v>
      </c>
      <c r="B43" s="86">
        <v>1492.1704224392979</v>
      </c>
      <c r="C43" s="78">
        <f t="shared" si="1"/>
        <v>7.3324569943586989E-3</v>
      </c>
      <c r="D43" s="17" t="s">
        <v>7</v>
      </c>
      <c r="F43" s="76"/>
      <c r="H43" s="76"/>
      <c r="I43" s="76"/>
      <c r="J43" s="76"/>
      <c r="L43" s="77"/>
    </row>
    <row r="44" spans="1:12" ht="15">
      <c r="A44" s="77" t="s">
        <v>391</v>
      </c>
      <c r="B44" s="86"/>
      <c r="C44" s="78"/>
      <c r="D44" s="17"/>
      <c r="F44" s="76"/>
      <c r="H44" s="76"/>
      <c r="I44" s="76"/>
      <c r="J44" s="76"/>
      <c r="L44" s="77"/>
    </row>
    <row r="45" spans="1:12" ht="15">
      <c r="A45" s="77" t="s">
        <v>392</v>
      </c>
      <c r="B45" s="86">
        <v>18486.89423115056</v>
      </c>
      <c r="C45" s="78">
        <f t="shared" si="1"/>
        <v>9.0843750064134393E-2</v>
      </c>
      <c r="D45" s="17" t="s">
        <v>8</v>
      </c>
      <c r="F45" s="76"/>
      <c r="H45" s="76"/>
      <c r="I45" s="76"/>
      <c r="J45" s="76"/>
      <c r="L45" s="77"/>
    </row>
    <row r="46" spans="1:12" ht="15">
      <c r="A46" s="77" t="s">
        <v>393</v>
      </c>
      <c r="B46" s="86"/>
      <c r="C46" s="17"/>
      <c r="D46" s="17"/>
      <c r="F46" s="76"/>
      <c r="H46" s="77"/>
      <c r="I46" s="77"/>
      <c r="J46" s="77"/>
      <c r="L46" s="77"/>
    </row>
    <row r="47" spans="1:12" ht="15">
      <c r="A47" s="77" t="s">
        <v>394</v>
      </c>
      <c r="B47" s="86"/>
      <c r="C47" s="17"/>
      <c r="D47" s="17"/>
      <c r="F47" s="76"/>
      <c r="H47" s="77"/>
      <c r="I47" s="77"/>
      <c r="J47" s="77"/>
      <c r="L47" s="77"/>
    </row>
    <row r="48" spans="1:12" ht="15">
      <c r="A48" s="77" t="s">
        <v>395</v>
      </c>
      <c r="B48" s="86"/>
      <c r="C48" s="17"/>
      <c r="D48" s="17"/>
      <c r="F48" s="76"/>
      <c r="H48" s="77"/>
      <c r="I48" s="77"/>
      <c r="J48" s="77"/>
      <c r="L48" s="77"/>
    </row>
    <row r="49" spans="1:12" ht="15">
      <c r="A49" s="77" t="s">
        <v>396</v>
      </c>
      <c r="B49" s="86"/>
      <c r="C49" s="17"/>
      <c r="D49" s="17"/>
      <c r="F49" s="76"/>
      <c r="H49" s="77"/>
      <c r="I49" s="77"/>
      <c r="J49" s="77"/>
      <c r="L49" s="77"/>
    </row>
    <row r="50" spans="1:12" ht="15">
      <c r="A50" s="77" t="s">
        <v>397</v>
      </c>
      <c r="B50" s="86"/>
      <c r="C50" s="17"/>
      <c r="D50" s="17"/>
      <c r="F50" s="76"/>
      <c r="H50" s="77"/>
      <c r="I50" s="77"/>
      <c r="J50" s="77"/>
      <c r="L50" s="77"/>
    </row>
    <row r="51" spans="1:12" ht="15">
      <c r="A51" s="77" t="s">
        <v>398</v>
      </c>
      <c r="B51" s="86"/>
      <c r="C51" s="17"/>
      <c r="D51" s="17"/>
      <c r="F51" s="76"/>
      <c r="H51" s="77"/>
      <c r="I51" s="77"/>
      <c r="J51" s="77"/>
      <c r="L51" s="77"/>
    </row>
    <row r="52" spans="1:12" ht="15">
      <c r="A52" s="77" t="s">
        <v>399</v>
      </c>
      <c r="B52" s="86"/>
      <c r="C52" s="17"/>
      <c r="D52" s="17"/>
      <c r="F52" s="76"/>
      <c r="H52" s="77"/>
      <c r="I52" s="77"/>
      <c r="J52" s="77"/>
      <c r="L52" s="77"/>
    </row>
    <row r="53" spans="1:12" ht="15">
      <c r="A53" s="77" t="s">
        <v>400</v>
      </c>
      <c r="B53" s="86"/>
      <c r="C53" s="17"/>
      <c r="D53" s="17"/>
      <c r="F53" s="76"/>
      <c r="H53" s="77"/>
      <c r="I53" s="77"/>
      <c r="J53" s="77"/>
      <c r="L53" s="77"/>
    </row>
    <row r="54" spans="1:12" ht="15">
      <c r="A54" s="77" t="s">
        <v>401</v>
      </c>
      <c r="B54" s="86"/>
      <c r="C54" s="17"/>
      <c r="D54" s="17"/>
      <c r="F54" s="76"/>
      <c r="H54" s="77"/>
      <c r="I54" s="77"/>
      <c r="J54" s="77"/>
      <c r="L54" s="77"/>
    </row>
    <row r="55" spans="1:12" ht="15">
      <c r="A55" s="77" t="s">
        <v>402</v>
      </c>
      <c r="B55" s="86"/>
      <c r="C55" s="17"/>
      <c r="D55" s="17"/>
      <c r="F55" s="76"/>
      <c r="H55" s="77"/>
      <c r="I55" s="77"/>
      <c r="J55" s="77"/>
      <c r="L55" s="77"/>
    </row>
    <row r="56" spans="1:12">
      <c r="B56" s="78"/>
      <c r="C56" s="17"/>
      <c r="D56" s="17"/>
      <c r="F56" s="76"/>
      <c r="H56" s="77"/>
      <c r="I56" s="77"/>
      <c r="J56" s="77"/>
      <c r="L56" s="77"/>
    </row>
    <row r="57" spans="1:12">
      <c r="B57" s="78"/>
      <c r="C57" s="17"/>
      <c r="D57" s="17"/>
      <c r="F57" s="76"/>
      <c r="H57" s="77"/>
      <c r="I57" s="77"/>
      <c r="J57" s="77"/>
      <c r="L57" s="77"/>
    </row>
    <row r="58" spans="1:12">
      <c r="A58" s="77" t="s">
        <v>374</v>
      </c>
      <c r="B58" s="78" t="s">
        <v>375</v>
      </c>
      <c r="C58" s="17" t="s">
        <v>376</v>
      </c>
      <c r="D58" s="17"/>
      <c r="F58" s="76"/>
      <c r="H58" s="77"/>
      <c r="I58" s="77"/>
      <c r="J58" s="77"/>
      <c r="L58" s="77"/>
    </row>
    <row r="59" spans="1:12">
      <c r="A59" s="77" t="s">
        <v>404</v>
      </c>
      <c r="B59" s="85">
        <f>SUM(B60:B83)</f>
        <v>40232.626699861925</v>
      </c>
      <c r="C59" s="17"/>
      <c r="D59" s="17"/>
      <c r="F59" s="76"/>
      <c r="H59" s="77"/>
      <c r="I59" s="77"/>
      <c r="J59" s="77"/>
      <c r="L59" s="77"/>
    </row>
    <row r="60" spans="1:12">
      <c r="A60" s="77" t="s">
        <v>378</v>
      </c>
      <c r="B60" s="85"/>
      <c r="C60" s="17"/>
      <c r="D60" s="17"/>
      <c r="F60" s="76"/>
      <c r="H60" s="77"/>
      <c r="I60" s="77"/>
      <c r="J60" s="77"/>
      <c r="L60" s="77"/>
    </row>
    <row r="61" spans="1:12">
      <c r="A61" s="77" t="s">
        <v>379</v>
      </c>
      <c r="B61" s="85"/>
      <c r="C61" s="17"/>
      <c r="D61" s="17"/>
      <c r="F61" s="76"/>
      <c r="H61" s="77"/>
      <c r="I61" s="77"/>
      <c r="J61" s="77"/>
      <c r="L61" s="77"/>
    </row>
    <row r="62" spans="1:12">
      <c r="A62" s="77" t="s">
        <v>380</v>
      </c>
      <c r="B62" s="85"/>
      <c r="C62" s="17"/>
      <c r="D62" s="17"/>
      <c r="F62" s="76"/>
      <c r="H62" s="77"/>
      <c r="I62" s="77"/>
      <c r="J62" s="77"/>
      <c r="L62" s="77"/>
    </row>
    <row r="63" spans="1:12">
      <c r="A63" s="77" t="s">
        <v>381</v>
      </c>
      <c r="B63" s="85"/>
      <c r="C63" s="17"/>
      <c r="D63" s="17"/>
      <c r="F63" s="76"/>
      <c r="H63" s="77"/>
      <c r="I63" s="77"/>
      <c r="J63" s="77"/>
      <c r="L63" s="77"/>
    </row>
    <row r="64" spans="1:12">
      <c r="A64" s="77" t="s">
        <v>382</v>
      </c>
      <c r="B64" s="85">
        <v>99.374065473016614</v>
      </c>
      <c r="C64" s="78">
        <f>B64/$B$59</f>
        <v>2.4699870136333322E-3</v>
      </c>
      <c r="D64" s="111" t="s">
        <v>10</v>
      </c>
      <c r="E64" s="76"/>
      <c r="F64" s="76"/>
      <c r="H64" s="76"/>
      <c r="I64" s="76"/>
      <c r="J64" s="76"/>
      <c r="K64" s="76"/>
      <c r="L64" s="77"/>
    </row>
    <row r="65" spans="1:12" ht="15">
      <c r="A65" s="77" t="s">
        <v>383</v>
      </c>
      <c r="B65" s="86">
        <v>872.3107641038564</v>
      </c>
      <c r="C65" s="78">
        <f t="shared" ref="C65:C73" si="2">B65/$B$59</f>
        <v>2.1681675686038418E-2</v>
      </c>
      <c r="D65" s="111"/>
      <c r="F65" s="76"/>
      <c r="H65" s="76"/>
      <c r="I65" s="76"/>
      <c r="J65" s="76"/>
      <c r="K65" s="76"/>
      <c r="L65" s="77"/>
    </row>
    <row r="66" spans="1:12" ht="15">
      <c r="A66" s="77" t="s">
        <v>384</v>
      </c>
      <c r="B66" s="86">
        <v>780.52710943729016</v>
      </c>
      <c r="C66" s="78">
        <f t="shared" si="2"/>
        <v>1.9400351740891154E-2</v>
      </c>
      <c r="D66" s="17" t="s">
        <v>385</v>
      </c>
      <c r="F66" s="76"/>
      <c r="G66" s="88"/>
      <c r="H66" s="76"/>
      <c r="I66" s="76"/>
      <c r="J66" s="76"/>
      <c r="K66" s="76"/>
      <c r="L66" s="77"/>
    </row>
    <row r="67" spans="1:12" ht="15">
      <c r="A67" s="77" t="s">
        <v>386</v>
      </c>
      <c r="B67" s="86">
        <v>26153.497943688948</v>
      </c>
      <c r="C67" s="78">
        <f t="shared" si="2"/>
        <v>0.65005693361250771</v>
      </c>
      <c r="D67" s="17" t="s">
        <v>14</v>
      </c>
      <c r="F67" s="76"/>
      <c r="H67" s="76"/>
      <c r="I67" s="76"/>
      <c r="J67" s="76"/>
      <c r="K67" s="76"/>
      <c r="L67" s="77"/>
    </row>
    <row r="68" spans="1:12" ht="15">
      <c r="A68" s="77" t="s">
        <v>387</v>
      </c>
      <c r="B68" s="86">
        <v>37.146113159118492</v>
      </c>
      <c r="C68" s="78">
        <f t="shared" si="2"/>
        <v>9.2328332018267096E-4</v>
      </c>
      <c r="D68" s="82" t="s">
        <v>15</v>
      </c>
      <c r="F68" s="76"/>
      <c r="H68" s="76"/>
      <c r="I68" s="76"/>
      <c r="J68" s="76"/>
      <c r="K68" s="76"/>
      <c r="L68" s="77"/>
    </row>
    <row r="69" spans="1:12" ht="15">
      <c r="A69" s="77" t="s">
        <v>388</v>
      </c>
      <c r="B69" s="86">
        <v>9779.9355035380886</v>
      </c>
      <c r="C69" s="78">
        <f t="shared" si="2"/>
        <v>0.24308468787029638</v>
      </c>
      <c r="D69" s="17" t="s">
        <v>9</v>
      </c>
      <c r="F69" s="76"/>
      <c r="H69" s="76"/>
      <c r="I69" s="76"/>
      <c r="J69" s="76"/>
      <c r="K69" s="76"/>
      <c r="L69" s="77"/>
    </row>
    <row r="70" spans="1:12" ht="15">
      <c r="A70" s="77" t="s">
        <v>389</v>
      </c>
      <c r="B70" s="86"/>
      <c r="C70" s="78"/>
      <c r="D70" s="17"/>
      <c r="F70" s="76"/>
      <c r="H70" s="76"/>
      <c r="I70" s="76"/>
      <c r="J70" s="76"/>
      <c r="K70" s="76"/>
      <c r="L70" s="77"/>
    </row>
    <row r="71" spans="1:12" ht="15">
      <c r="A71" s="77" t="s">
        <v>390</v>
      </c>
      <c r="B71" s="86">
        <v>160.22564083949948</v>
      </c>
      <c r="C71" s="78">
        <f t="shared" si="2"/>
        <v>3.982480240099495E-3</v>
      </c>
      <c r="D71" s="17" t="s">
        <v>7</v>
      </c>
      <c r="F71" s="76"/>
      <c r="H71" s="76"/>
      <c r="I71" s="76"/>
      <c r="J71" s="76"/>
      <c r="K71" s="76"/>
      <c r="L71" s="77"/>
    </row>
    <row r="72" spans="1:12" ht="15">
      <c r="A72" s="77" t="s">
        <v>391</v>
      </c>
      <c r="B72" s="86"/>
      <c r="C72" s="78"/>
      <c r="D72" s="17"/>
      <c r="F72" s="76"/>
      <c r="H72" s="76"/>
      <c r="I72" s="76"/>
      <c r="J72" s="76"/>
      <c r="K72" s="76"/>
      <c r="L72" s="77"/>
    </row>
    <row r="73" spans="1:12" ht="15">
      <c r="A73" s="77" t="s">
        <v>392</v>
      </c>
      <c r="B73" s="86">
        <v>2349.6095596221098</v>
      </c>
      <c r="C73" s="78">
        <f t="shared" si="2"/>
        <v>5.840060051635091E-2</v>
      </c>
      <c r="D73" s="17" t="s">
        <v>8</v>
      </c>
      <c r="F73" s="76"/>
      <c r="H73" s="76"/>
      <c r="I73" s="76"/>
      <c r="J73" s="76"/>
      <c r="K73" s="76"/>
      <c r="L73" s="77"/>
    </row>
    <row r="74" spans="1:12" ht="15">
      <c r="A74" s="77" t="s">
        <v>393</v>
      </c>
      <c r="B74" s="86"/>
      <c r="C74" s="17"/>
      <c r="D74" s="17"/>
      <c r="F74" s="76"/>
      <c r="H74" s="76"/>
      <c r="I74" s="76"/>
      <c r="J74" s="76"/>
      <c r="K74" s="76"/>
      <c r="L74" s="77"/>
    </row>
    <row r="75" spans="1:12" ht="15">
      <c r="A75" s="77" t="s">
        <v>394</v>
      </c>
      <c r="B75" s="86"/>
      <c r="C75" s="17"/>
      <c r="D75" s="17"/>
      <c r="F75" s="76"/>
      <c r="H75" s="77"/>
      <c r="I75" s="77"/>
      <c r="J75" s="77"/>
      <c r="L75" s="77"/>
    </row>
    <row r="76" spans="1:12">
      <c r="A76" s="77" t="s">
        <v>395</v>
      </c>
      <c r="B76" s="85"/>
      <c r="C76" s="17"/>
      <c r="D76" s="17"/>
      <c r="F76" s="76"/>
      <c r="H76" s="77"/>
      <c r="I76" s="77"/>
      <c r="J76" s="77"/>
      <c r="L76" s="77"/>
    </row>
    <row r="77" spans="1:12">
      <c r="A77" s="77" t="s">
        <v>396</v>
      </c>
      <c r="B77" s="85"/>
      <c r="C77" s="17"/>
      <c r="D77" s="17"/>
      <c r="F77" s="76"/>
      <c r="H77" s="77"/>
      <c r="I77" s="77"/>
      <c r="J77" s="77"/>
      <c r="L77" s="77"/>
    </row>
    <row r="78" spans="1:12">
      <c r="A78" s="77" t="s">
        <v>397</v>
      </c>
      <c r="B78" s="85"/>
      <c r="C78" s="17"/>
      <c r="D78" s="17"/>
      <c r="F78" s="76"/>
      <c r="H78" s="77"/>
      <c r="I78" s="77"/>
      <c r="J78" s="77"/>
      <c r="L78" s="77"/>
    </row>
    <row r="79" spans="1:12">
      <c r="A79" s="77" t="s">
        <v>398</v>
      </c>
      <c r="B79" s="85"/>
      <c r="C79" s="17"/>
      <c r="D79" s="17"/>
      <c r="F79" s="76"/>
      <c r="H79" s="77"/>
      <c r="I79" s="77"/>
      <c r="J79" s="77"/>
      <c r="L79" s="77"/>
    </row>
    <row r="80" spans="1:12">
      <c r="A80" s="77" t="s">
        <v>399</v>
      </c>
      <c r="B80" s="85"/>
      <c r="C80" s="17"/>
      <c r="D80" s="17"/>
      <c r="F80" s="76"/>
      <c r="H80" s="77"/>
      <c r="I80" s="77"/>
      <c r="J80" s="77"/>
      <c r="L80" s="77"/>
    </row>
    <row r="81" spans="1:12">
      <c r="A81" s="77" t="s">
        <v>400</v>
      </c>
      <c r="B81" s="85"/>
      <c r="C81" s="17"/>
      <c r="D81" s="17"/>
      <c r="F81" s="76"/>
      <c r="H81" s="77"/>
      <c r="I81" s="77"/>
      <c r="J81" s="77"/>
      <c r="L81" s="77"/>
    </row>
    <row r="82" spans="1:12">
      <c r="A82" s="77" t="s">
        <v>401</v>
      </c>
      <c r="B82" s="85"/>
      <c r="C82" s="17"/>
      <c r="D82" s="17"/>
      <c r="F82" s="76"/>
      <c r="H82" s="77"/>
      <c r="I82" s="77"/>
      <c r="J82" s="77"/>
      <c r="L82" s="77"/>
    </row>
    <row r="83" spans="1:12">
      <c r="A83" s="77" t="s">
        <v>402</v>
      </c>
      <c r="B83" s="85"/>
      <c r="C83" s="17"/>
      <c r="D83" s="17"/>
      <c r="F83" s="76"/>
      <c r="H83" s="77"/>
      <c r="I83" s="77"/>
      <c r="J83" s="77"/>
      <c r="L83" s="77"/>
    </row>
    <row r="84" spans="1:12">
      <c r="B84" s="89"/>
      <c r="C84" s="89"/>
      <c r="D84" s="89"/>
    </row>
    <row r="85" spans="1:12">
      <c r="H85" s="91"/>
    </row>
  </sheetData>
  <mergeCells count="4">
    <mergeCell ref="A1:D1"/>
    <mergeCell ref="D8:D9"/>
    <mergeCell ref="D36:D37"/>
    <mergeCell ref="D64:D65"/>
  </mergeCells>
  <conditionalFormatting sqref="A4:A29">
    <cfRule type="colorScale" priority="6">
      <colorScale>
        <cfvo type="min"/>
        <cfvo type="percentile" val="50"/>
        <cfvo type="max"/>
        <color rgb="FF5A8AC6"/>
        <color rgb="FFFCFCFF"/>
        <color rgb="FFF8696B"/>
      </colorScale>
    </cfRule>
  </conditionalFormatting>
  <conditionalFormatting sqref="A84">
    <cfRule type="colorScale" priority="5">
      <colorScale>
        <cfvo type="min"/>
        <cfvo type="percentile" val="50"/>
        <cfvo type="max"/>
        <color rgb="FF5A8AC6"/>
        <color rgb="FFFCFCFF"/>
        <color rgb="FFF8696B"/>
      </colorScale>
    </cfRule>
  </conditionalFormatting>
  <conditionalFormatting sqref="B56:B57">
    <cfRule type="colorScale" priority="4">
      <colorScale>
        <cfvo type="min"/>
        <cfvo type="percentile" val="50"/>
        <cfvo type="max"/>
        <color rgb="FF5A8AC6"/>
        <color rgb="FFFCFCFF"/>
        <color rgb="FFF8696B"/>
      </colorScale>
    </cfRule>
  </conditionalFormatting>
  <conditionalFormatting sqref="H84">
    <cfRule type="colorScale" priority="3">
      <colorScale>
        <cfvo type="min"/>
        <cfvo type="percentile" val="50"/>
        <cfvo type="max"/>
        <color rgb="FF5A8AC6"/>
        <color rgb="FFFCFCFF"/>
        <color rgb="FFF8696B"/>
      </colorScale>
    </cfRule>
  </conditionalFormatting>
  <conditionalFormatting sqref="A32:A57">
    <cfRule type="colorScale" priority="2">
      <colorScale>
        <cfvo type="min"/>
        <cfvo type="percentile" val="50"/>
        <cfvo type="max"/>
        <color rgb="FF5A8AC6"/>
        <color rgb="FFFCFCFF"/>
        <color rgb="FFF8696B"/>
      </colorScale>
    </cfRule>
  </conditionalFormatting>
  <conditionalFormatting sqref="A60:A83">
    <cfRule type="colorScale" priority="1">
      <colorScale>
        <cfvo type="min"/>
        <cfvo type="percentile" val="50"/>
        <cfvo type="max"/>
        <color rgb="FF5A8AC6"/>
        <color rgb="FFFCFCFF"/>
        <color rgb="FFF8696B"/>
      </colorScale>
    </cfRule>
  </conditionalFormatting>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C5" sqref="C5"/>
    </sheetView>
  </sheetViews>
  <sheetFormatPr baseColWidth="10" defaultRowHeight="15" x14ac:dyDescent="0"/>
  <sheetData>
    <row r="1" spans="1:9" ht="83" customHeight="1">
      <c r="A1" s="112" t="s">
        <v>405</v>
      </c>
      <c r="B1" s="112"/>
      <c r="C1" s="112"/>
      <c r="D1" s="112"/>
      <c r="E1" s="112"/>
      <c r="F1" s="112"/>
      <c r="G1" s="112"/>
      <c r="H1" s="112"/>
      <c r="I1" s="112"/>
    </row>
    <row r="2" spans="1:9">
      <c r="B2" t="s">
        <v>272</v>
      </c>
      <c r="C2" s="92" t="s">
        <v>273</v>
      </c>
      <c r="D2" s="92" t="s">
        <v>406</v>
      </c>
      <c r="E2" s="92" t="s">
        <v>274</v>
      </c>
      <c r="F2" s="92" t="s">
        <v>275</v>
      </c>
      <c r="G2" s="92" t="s">
        <v>276</v>
      </c>
      <c r="H2" s="92" t="s">
        <v>277</v>
      </c>
      <c r="I2" s="92" t="s">
        <v>278</v>
      </c>
    </row>
    <row r="3" spans="1:9">
      <c r="A3" s="93" t="s">
        <v>272</v>
      </c>
      <c r="B3" s="94"/>
      <c r="C3" s="94">
        <v>0.183</v>
      </c>
      <c r="D3" s="94">
        <v>0.129</v>
      </c>
      <c r="E3" s="94">
        <v>8.2000000000000003E-2</v>
      </c>
      <c r="F3" s="94">
        <v>6.6000000000000003E-2</v>
      </c>
      <c r="G3" s="94">
        <v>0.09</v>
      </c>
      <c r="H3" s="94">
        <v>0.13100000000000001</v>
      </c>
      <c r="I3" s="94">
        <v>5.5E-2</v>
      </c>
    </row>
    <row r="4" spans="1:9">
      <c r="A4" s="93" t="s">
        <v>407</v>
      </c>
      <c r="B4" s="95" t="s">
        <v>408</v>
      </c>
      <c r="C4" s="94"/>
      <c r="D4" s="96">
        <v>6.0000000000000001E-3</v>
      </c>
      <c r="E4" s="94">
        <v>6.6000000000000003E-2</v>
      </c>
      <c r="F4" s="94">
        <v>7.0000000000000007E-2</v>
      </c>
      <c r="G4" s="94">
        <v>0.16700000000000001</v>
      </c>
      <c r="H4" s="94">
        <v>0.17599999999999999</v>
      </c>
      <c r="I4" s="94">
        <v>4.3999999999999997E-2</v>
      </c>
    </row>
    <row r="5" spans="1:9">
      <c r="A5" s="93" t="s">
        <v>406</v>
      </c>
      <c r="B5" s="95" t="s">
        <v>408</v>
      </c>
      <c r="C5" s="94">
        <v>2.5999999999999999E-2</v>
      </c>
      <c r="D5" s="94"/>
      <c r="E5" s="94">
        <v>2.3E-2</v>
      </c>
      <c r="F5" s="96">
        <v>2.5999999999999999E-2</v>
      </c>
      <c r="G5" s="94">
        <v>0.10299999999999999</v>
      </c>
      <c r="H5" s="94">
        <v>0.11</v>
      </c>
      <c r="I5" s="96">
        <v>1.0999999999999999E-2</v>
      </c>
    </row>
    <row r="6" spans="1:9">
      <c r="A6" s="93" t="s">
        <v>274</v>
      </c>
      <c r="B6" s="95" t="s">
        <v>408</v>
      </c>
      <c r="C6" s="95" t="s">
        <v>408</v>
      </c>
      <c r="D6" s="95" t="s">
        <v>408</v>
      </c>
      <c r="E6" s="94"/>
      <c r="F6" s="97" t="s">
        <v>409</v>
      </c>
      <c r="G6" s="94">
        <v>2.9000000000000001E-2</v>
      </c>
      <c r="H6" s="94">
        <v>3.3000000000000002E-2</v>
      </c>
      <c r="I6" s="96">
        <v>2E-3</v>
      </c>
    </row>
    <row r="7" spans="1:9">
      <c r="A7" s="93" t="s">
        <v>275</v>
      </c>
      <c r="B7" s="95" t="s">
        <v>408</v>
      </c>
      <c r="C7" s="94">
        <v>0.12</v>
      </c>
      <c r="D7" s="94">
        <v>3.5999999999999997E-2</v>
      </c>
      <c r="E7" s="95" t="s">
        <v>408</v>
      </c>
      <c r="F7" s="94"/>
      <c r="G7" s="94">
        <v>2.7E-2</v>
      </c>
      <c r="H7" s="96">
        <v>3.9E-2</v>
      </c>
      <c r="I7" s="96">
        <v>1E-3</v>
      </c>
    </row>
    <row r="8" spans="1:9">
      <c r="A8" s="93" t="s">
        <v>276</v>
      </c>
      <c r="B8" s="95" t="s">
        <v>408</v>
      </c>
      <c r="C8" s="95" t="s">
        <v>408</v>
      </c>
      <c r="D8" s="95" t="s">
        <v>408</v>
      </c>
      <c r="E8" s="95" t="s">
        <v>408</v>
      </c>
      <c r="F8" s="95" t="s">
        <v>408</v>
      </c>
      <c r="G8" s="94"/>
      <c r="H8" s="96">
        <v>1E-3</v>
      </c>
      <c r="I8" s="60">
        <v>5.1999999999999998E-2</v>
      </c>
    </row>
    <row r="9" spans="1:9">
      <c r="A9" s="93" t="s">
        <v>277</v>
      </c>
      <c r="B9" s="95" t="s">
        <v>408</v>
      </c>
      <c r="C9" s="95" t="s">
        <v>408</v>
      </c>
      <c r="D9" s="95" t="s">
        <v>408</v>
      </c>
      <c r="E9" s="95" t="s">
        <v>408</v>
      </c>
      <c r="F9" s="95" t="s">
        <v>408</v>
      </c>
      <c r="G9" s="95" t="s">
        <v>408</v>
      </c>
      <c r="H9" s="94"/>
      <c r="I9" s="94">
        <v>6.5000000000000002E-2</v>
      </c>
    </row>
    <row r="10" spans="1:9">
      <c r="A10" s="98" t="s">
        <v>278</v>
      </c>
      <c r="B10" s="99" t="s">
        <v>408</v>
      </c>
      <c r="C10" s="99" t="s">
        <v>408</v>
      </c>
      <c r="D10" s="99" t="s">
        <v>408</v>
      </c>
      <c r="E10" s="99" t="s">
        <v>408</v>
      </c>
      <c r="F10" s="99" t="s">
        <v>408</v>
      </c>
      <c r="G10" s="99" t="s">
        <v>408</v>
      </c>
      <c r="H10" s="99" t="s">
        <v>408</v>
      </c>
      <c r="I10" s="100"/>
    </row>
  </sheetData>
  <mergeCells count="1">
    <mergeCell ref="A1:I1"/>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H28" sqref="H28"/>
    </sheetView>
  </sheetViews>
  <sheetFormatPr baseColWidth="10" defaultRowHeight="15" x14ac:dyDescent="0"/>
  <cols>
    <col min="1" max="1" width="10.83203125" style="1"/>
    <col min="2" max="2" width="10.83203125" style="2"/>
    <col min="3" max="3" width="18.5" style="2" customWidth="1"/>
    <col min="4" max="9" width="10.83203125" style="2"/>
    <col min="10" max="16384" width="10.83203125" style="1"/>
  </cols>
  <sheetData>
    <row r="1" spans="1:9" ht="37" customHeight="1">
      <c r="A1" s="105" t="s">
        <v>410</v>
      </c>
      <c r="B1" s="105"/>
      <c r="C1" s="105"/>
      <c r="D1" s="105"/>
      <c r="E1" s="105"/>
      <c r="F1" s="105"/>
      <c r="G1" s="105"/>
      <c r="H1" s="105"/>
      <c r="I1" s="105"/>
    </row>
    <row r="2" spans="1:9">
      <c r="A2" s="1" t="s">
        <v>1</v>
      </c>
      <c r="B2" s="2" t="s">
        <v>2</v>
      </c>
      <c r="C2" s="2" t="s">
        <v>3</v>
      </c>
      <c r="D2" s="3">
        <v>2.5000000000000001E-2</v>
      </c>
      <c r="E2" s="2" t="s">
        <v>4</v>
      </c>
      <c r="F2" s="3">
        <v>0.97499999999999998</v>
      </c>
      <c r="H2" s="4" t="s">
        <v>5</v>
      </c>
      <c r="I2" s="4" t="s">
        <v>6</v>
      </c>
    </row>
    <row r="3" spans="1:9">
      <c r="D3" s="3"/>
      <c r="F3" s="3"/>
      <c r="H3" s="4"/>
      <c r="I3" s="4"/>
    </row>
    <row r="4" spans="1:9">
      <c r="A4" s="1" t="s">
        <v>411</v>
      </c>
    </row>
    <row r="5" spans="1:9">
      <c r="A5" s="1" t="s">
        <v>7</v>
      </c>
      <c r="B5" s="2">
        <v>4.1000000000000003E-3</v>
      </c>
      <c r="C5" s="2">
        <v>9.7000000000000003E-3</v>
      </c>
      <c r="D5" s="2">
        <v>0</v>
      </c>
      <c r="E5" s="2">
        <v>1E-4</v>
      </c>
      <c r="F5" s="2">
        <v>3.5099999999999999E-2</v>
      </c>
      <c r="H5" s="2">
        <f>F5-E5</f>
        <v>3.4999999999999996E-2</v>
      </c>
      <c r="I5" s="2">
        <f>E5-D5</f>
        <v>1E-4</v>
      </c>
    </row>
    <row r="6" spans="1:9">
      <c r="A6" s="1" t="s">
        <v>8</v>
      </c>
      <c r="B6" s="2">
        <v>5.7999999999999996E-3</v>
      </c>
      <c r="C6" s="2">
        <v>1.17E-2</v>
      </c>
      <c r="D6" s="2">
        <v>0</v>
      </c>
      <c r="E6" s="2">
        <v>2.0000000000000001E-4</v>
      </c>
      <c r="F6" s="2">
        <v>4.1799999999999997E-2</v>
      </c>
      <c r="H6" s="2">
        <f>F6-E6</f>
        <v>4.1599999999999998E-2</v>
      </c>
      <c r="I6" s="2">
        <f>E6-D6</f>
        <v>2.0000000000000001E-4</v>
      </c>
    </row>
    <row r="7" spans="1:9">
      <c r="A7" s="1" t="s">
        <v>9</v>
      </c>
      <c r="B7" s="2">
        <v>3.6200000000000003E-2</v>
      </c>
      <c r="C7" s="2">
        <v>7.0099999999999996E-2</v>
      </c>
      <c r="D7" s="2">
        <v>0</v>
      </c>
      <c r="E7" s="2">
        <v>1E-3</v>
      </c>
      <c r="F7" s="2">
        <v>0.25650000000000001</v>
      </c>
      <c r="H7" s="2">
        <f>F7-E7</f>
        <v>0.2555</v>
      </c>
      <c r="I7" s="2">
        <f>E7-D7</f>
        <v>1E-3</v>
      </c>
    </row>
    <row r="8" spans="1:9">
      <c r="A8" s="1" t="s">
        <v>10</v>
      </c>
      <c r="B8" s="2">
        <v>0.53339999999999999</v>
      </c>
      <c r="C8" s="2">
        <v>7.0199999999999999E-2</v>
      </c>
      <c r="D8" s="2">
        <v>0.3962</v>
      </c>
      <c r="E8" s="2">
        <v>0.53400000000000003</v>
      </c>
      <c r="F8" s="2">
        <v>0.66869999999999996</v>
      </c>
      <c r="H8" s="2">
        <f t="shared" ref="H8:H13" si="0">F8-E8</f>
        <v>0.13469999999999993</v>
      </c>
      <c r="I8" s="2">
        <f t="shared" ref="I8:I13" si="1">E8-D8</f>
        <v>0.13780000000000003</v>
      </c>
    </row>
    <row r="9" spans="1:9">
      <c r="A9" s="1" t="s">
        <v>11</v>
      </c>
      <c r="B9" s="2">
        <v>0.2283</v>
      </c>
      <c r="C9" s="2">
        <v>0.10440000000000001</v>
      </c>
      <c r="D9" s="2">
        <v>0</v>
      </c>
      <c r="E9" s="2">
        <v>0.24099999999999999</v>
      </c>
      <c r="F9" s="2">
        <v>0.40389999999999998</v>
      </c>
      <c r="H9" s="2">
        <f t="shared" si="0"/>
        <v>0.16289999999999999</v>
      </c>
      <c r="I9" s="2">
        <f t="shared" si="1"/>
        <v>0.24099999999999999</v>
      </c>
    </row>
    <row r="10" spans="1:9">
      <c r="A10" s="1" t="s">
        <v>12</v>
      </c>
      <c r="B10" s="2">
        <v>3.7999999999999999E-2</v>
      </c>
      <c r="C10" s="2">
        <v>5.2299999999999999E-2</v>
      </c>
      <c r="D10" s="2">
        <v>0</v>
      </c>
      <c r="E10" s="2">
        <v>1.8599999999999998E-2</v>
      </c>
      <c r="F10" s="2">
        <v>0.18709999999999999</v>
      </c>
      <c r="H10" s="2">
        <f t="shared" si="0"/>
        <v>0.16849999999999998</v>
      </c>
      <c r="I10" s="2">
        <f t="shared" si="1"/>
        <v>1.8599999999999998E-2</v>
      </c>
    </row>
    <row r="11" spans="1:9">
      <c r="A11" s="1" t="s">
        <v>13</v>
      </c>
      <c r="B11" s="2">
        <v>0.1079</v>
      </c>
      <c r="C11" s="2">
        <v>8.5099999999999995E-2</v>
      </c>
      <c r="D11" s="2">
        <v>0</v>
      </c>
      <c r="E11" s="2">
        <v>9.0800000000000006E-2</v>
      </c>
      <c r="F11" s="2">
        <v>0.31940000000000002</v>
      </c>
      <c r="H11" s="2">
        <f t="shared" si="0"/>
        <v>0.22860000000000003</v>
      </c>
      <c r="I11" s="2">
        <f t="shared" si="1"/>
        <v>9.0800000000000006E-2</v>
      </c>
    </row>
    <row r="12" spans="1:9">
      <c r="A12" s="1" t="s">
        <v>14</v>
      </c>
      <c r="B12" s="2">
        <v>4.1000000000000002E-2</v>
      </c>
      <c r="C12" s="2">
        <v>3.0499999999999999E-2</v>
      </c>
      <c r="D12" s="2">
        <v>0</v>
      </c>
      <c r="E12" s="2">
        <v>3.5200000000000002E-2</v>
      </c>
      <c r="F12" s="2">
        <v>0.1149</v>
      </c>
      <c r="H12" s="2">
        <f t="shared" si="0"/>
        <v>7.9699999999999993E-2</v>
      </c>
      <c r="I12" s="2">
        <f t="shared" si="1"/>
        <v>3.5200000000000002E-2</v>
      </c>
    </row>
    <row r="13" spans="1:9">
      <c r="A13" s="1" t="s">
        <v>15</v>
      </c>
      <c r="B13" s="2">
        <v>5.1999999999999998E-3</v>
      </c>
      <c r="C13" s="2">
        <v>1.61E-2</v>
      </c>
      <c r="D13" s="2">
        <v>0</v>
      </c>
      <c r="E13" s="2">
        <v>1E-4</v>
      </c>
      <c r="F13" s="2">
        <v>4.9500000000000002E-2</v>
      </c>
      <c r="H13" s="2">
        <f t="shared" si="0"/>
        <v>4.9399999999999999E-2</v>
      </c>
      <c r="I13" s="2">
        <f t="shared" si="1"/>
        <v>1E-4</v>
      </c>
    </row>
    <row r="15" spans="1:9">
      <c r="A15" s="1" t="s">
        <v>412</v>
      </c>
    </row>
    <row r="16" spans="1:9">
      <c r="A16" s="1" t="s">
        <v>7</v>
      </c>
      <c r="B16" s="2">
        <v>5.9999999999999995E-4</v>
      </c>
      <c r="C16" s="2">
        <v>4.0000000000000001E-3</v>
      </c>
      <c r="D16" s="2">
        <v>0</v>
      </c>
      <c r="E16" s="2">
        <v>0</v>
      </c>
      <c r="F16" s="2">
        <v>7.1000000000000004E-3</v>
      </c>
      <c r="H16" s="2">
        <f>F16-E16</f>
        <v>7.1000000000000004E-3</v>
      </c>
      <c r="I16" s="2">
        <f>E16-D16</f>
        <v>0</v>
      </c>
    </row>
    <row r="17" spans="1:9">
      <c r="A17" s="1" t="s">
        <v>8</v>
      </c>
      <c r="B17" s="2">
        <v>4.1999999999999997E-3</v>
      </c>
      <c r="C17" s="2">
        <v>1.03E-2</v>
      </c>
      <c r="D17" s="2">
        <v>0</v>
      </c>
      <c r="E17" s="2">
        <v>0</v>
      </c>
      <c r="F17" s="2">
        <v>3.7499999999999999E-2</v>
      </c>
      <c r="H17" s="2">
        <f>F17-E17</f>
        <v>3.7499999999999999E-2</v>
      </c>
      <c r="I17" s="2">
        <f>E17-D17</f>
        <v>0</v>
      </c>
    </row>
    <row r="18" spans="1:9">
      <c r="A18" s="1" t="s">
        <v>9</v>
      </c>
      <c r="B18" s="2">
        <v>0.25059999999999999</v>
      </c>
      <c r="C18" s="2">
        <v>0.1081</v>
      </c>
      <c r="D18" s="2">
        <v>1.6799999999999999E-2</v>
      </c>
      <c r="E18" s="2">
        <v>0.26939999999999997</v>
      </c>
      <c r="F18" s="2">
        <v>0.42270000000000002</v>
      </c>
      <c r="H18" s="2">
        <f>F18-E18</f>
        <v>0.15330000000000005</v>
      </c>
      <c r="I18" s="2">
        <f>E18-D18</f>
        <v>0.25259999999999999</v>
      </c>
    </row>
    <row r="19" spans="1:9">
      <c r="A19" s="1" t="s">
        <v>10</v>
      </c>
      <c r="B19" s="2">
        <v>0.57809999999999995</v>
      </c>
      <c r="C19" s="2">
        <v>6.7699999999999996E-2</v>
      </c>
      <c r="D19" s="2">
        <v>0.44419999999999998</v>
      </c>
      <c r="E19" s="2">
        <v>0.57830000000000004</v>
      </c>
      <c r="F19" s="2">
        <v>0.7107</v>
      </c>
      <c r="H19" s="2">
        <f t="shared" ref="H19:H24" si="2">F19-E19</f>
        <v>0.13239999999999996</v>
      </c>
      <c r="I19" s="2">
        <f t="shared" ref="I19:I24" si="3">E19-D19</f>
        <v>0.13410000000000005</v>
      </c>
    </row>
    <row r="20" spans="1:9">
      <c r="A20" s="1" t="s">
        <v>11</v>
      </c>
      <c r="B20" s="2">
        <v>7.1900000000000006E-2</v>
      </c>
      <c r="C20" s="2">
        <v>0.1082</v>
      </c>
      <c r="D20" s="2">
        <v>0</v>
      </c>
      <c r="E20" s="2">
        <v>0</v>
      </c>
      <c r="F20" s="2">
        <v>0.34260000000000002</v>
      </c>
      <c r="H20" s="2">
        <f t="shared" si="2"/>
        <v>0.34260000000000002</v>
      </c>
      <c r="I20" s="2">
        <f t="shared" si="3"/>
        <v>0</v>
      </c>
    </row>
    <row r="21" spans="1:9">
      <c r="A21" s="1" t="s">
        <v>12</v>
      </c>
      <c r="B21" s="2">
        <v>2.8E-3</v>
      </c>
      <c r="C21" s="2">
        <v>1.89E-2</v>
      </c>
      <c r="D21" s="2">
        <v>0</v>
      </c>
      <c r="E21" s="2">
        <v>0</v>
      </c>
      <c r="F21" s="2">
        <v>3.1199999999999999E-2</v>
      </c>
      <c r="H21" s="2">
        <f t="shared" si="2"/>
        <v>3.1199999999999999E-2</v>
      </c>
      <c r="I21" s="2">
        <f t="shared" si="3"/>
        <v>0</v>
      </c>
    </row>
    <row r="22" spans="1:9">
      <c r="A22" s="1" t="s">
        <v>13</v>
      </c>
      <c r="B22" s="2">
        <v>3.3099999999999997E-2</v>
      </c>
      <c r="C22" s="2">
        <v>6.6100000000000006E-2</v>
      </c>
      <c r="D22" s="2">
        <v>0</v>
      </c>
      <c r="E22" s="2">
        <v>0</v>
      </c>
      <c r="F22" s="2">
        <v>0.2281</v>
      </c>
      <c r="H22" s="2">
        <f t="shared" si="2"/>
        <v>0.2281</v>
      </c>
      <c r="I22" s="2">
        <f t="shared" si="3"/>
        <v>0</v>
      </c>
    </row>
    <row r="23" spans="1:9">
      <c r="A23" s="1" t="s">
        <v>14</v>
      </c>
      <c r="B23" s="2">
        <v>5.8299999999999998E-2</v>
      </c>
      <c r="C23" s="2">
        <v>3.4000000000000002E-2</v>
      </c>
      <c r="D23" s="2">
        <v>5.4000000000000003E-3</v>
      </c>
      <c r="E23" s="2">
        <v>5.4100000000000002E-2</v>
      </c>
      <c r="F23" s="2">
        <v>0.13600000000000001</v>
      </c>
      <c r="H23" s="2">
        <f t="shared" si="2"/>
        <v>8.1900000000000001E-2</v>
      </c>
      <c r="I23" s="2">
        <f t="shared" si="3"/>
        <v>4.87E-2</v>
      </c>
    </row>
    <row r="24" spans="1:9">
      <c r="A24" s="1" t="s">
        <v>15</v>
      </c>
      <c r="B24" s="2">
        <v>4.0000000000000002E-4</v>
      </c>
      <c r="C24" s="2">
        <v>6.3E-3</v>
      </c>
      <c r="D24" s="2">
        <v>0</v>
      </c>
      <c r="E24" s="2">
        <v>0</v>
      </c>
      <c r="F24" s="2">
        <v>0</v>
      </c>
      <c r="H24" s="2">
        <f t="shared" si="2"/>
        <v>0</v>
      </c>
      <c r="I24" s="2">
        <f t="shared" si="3"/>
        <v>0</v>
      </c>
    </row>
    <row r="26" spans="1:9">
      <c r="A26" s="2"/>
      <c r="H26" s="1"/>
      <c r="I26" s="1"/>
    </row>
    <row r="27" spans="1:9">
      <c r="A27" s="41"/>
      <c r="B27" s="50"/>
      <c r="H27" s="1"/>
      <c r="I27" s="1"/>
    </row>
    <row r="28" spans="1:9">
      <c r="A28" s="41"/>
      <c r="B28" s="50"/>
      <c r="D28" s="1"/>
      <c r="E28" s="1"/>
      <c r="F28" s="1"/>
      <c r="G28" s="1"/>
      <c r="H28" s="1"/>
      <c r="I28" s="1"/>
    </row>
    <row r="29" spans="1:9">
      <c r="A29" s="41"/>
      <c r="B29" s="50"/>
      <c r="D29" s="1"/>
      <c r="E29" s="1"/>
      <c r="F29" s="1"/>
      <c r="G29" s="1"/>
      <c r="H29" s="1"/>
      <c r="I29" s="1"/>
    </row>
    <row r="30" spans="1:9">
      <c r="A30" s="41"/>
      <c r="B30" s="50"/>
      <c r="D30" s="1"/>
      <c r="E30" s="1"/>
      <c r="F30" s="1"/>
      <c r="G30" s="1"/>
      <c r="H30" s="1"/>
      <c r="I30" s="1"/>
    </row>
    <row r="31" spans="1:9">
      <c r="A31" s="41"/>
      <c r="B31" s="50"/>
      <c r="D31" s="1"/>
      <c r="E31" s="1"/>
      <c r="F31" s="1"/>
      <c r="G31" s="1"/>
      <c r="H31" s="1"/>
      <c r="I31" s="1"/>
    </row>
    <row r="32" spans="1:9">
      <c r="A32" s="41"/>
      <c r="B32" s="50"/>
      <c r="D32" s="1"/>
      <c r="E32" s="1"/>
      <c r="F32" s="1"/>
      <c r="G32" s="1"/>
      <c r="H32" s="1"/>
      <c r="I32" s="1"/>
    </row>
    <row r="33" spans="1:9">
      <c r="A33" s="41"/>
      <c r="B33" s="50"/>
      <c r="D33" s="1"/>
      <c r="E33" s="1"/>
      <c r="F33" s="1"/>
      <c r="G33" s="1"/>
      <c r="H33" s="1"/>
      <c r="I33" s="1"/>
    </row>
    <row r="34" spans="1:9">
      <c r="A34" s="41"/>
      <c r="B34" s="50"/>
      <c r="D34" s="1"/>
      <c r="E34" s="1"/>
      <c r="F34" s="1"/>
      <c r="G34" s="1"/>
      <c r="H34" s="1"/>
      <c r="I34" s="1"/>
    </row>
    <row r="35" spans="1:9">
      <c r="A35" s="41"/>
      <c r="B35" s="50"/>
      <c r="D35" s="1"/>
      <c r="E35" s="1"/>
      <c r="F35" s="1"/>
      <c r="G35" s="1"/>
      <c r="H35" s="1"/>
      <c r="I35" s="1"/>
    </row>
    <row r="37" spans="1:9">
      <c r="F37" s="1"/>
      <c r="G37" s="1"/>
      <c r="H37" s="1"/>
      <c r="I37" s="1"/>
    </row>
  </sheetData>
  <mergeCells count="1">
    <mergeCell ref="A1:I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0" workbookViewId="0">
      <selection activeCell="J22" sqref="J22"/>
    </sheetView>
  </sheetViews>
  <sheetFormatPr baseColWidth="10" defaultRowHeight="15" x14ac:dyDescent="0"/>
  <cols>
    <col min="1" max="1" width="10.83203125" style="1"/>
    <col min="2" max="2" width="13.6640625" style="2" customWidth="1"/>
    <col min="3" max="3" width="19" style="2" customWidth="1"/>
    <col min="4" max="8" width="10.83203125" style="2"/>
    <col min="9" max="9" width="13.1640625" style="2" customWidth="1"/>
    <col min="10" max="16384" width="10.83203125" style="1"/>
  </cols>
  <sheetData>
    <row r="1" spans="1:9" ht="34" customHeight="1">
      <c r="A1" s="113" t="s">
        <v>0</v>
      </c>
      <c r="B1" s="113"/>
      <c r="C1" s="113"/>
      <c r="D1" s="113"/>
      <c r="E1" s="113"/>
      <c r="F1" s="113"/>
      <c r="G1" s="113"/>
      <c r="H1" s="113"/>
      <c r="I1" s="113"/>
    </row>
    <row r="2" spans="1:9">
      <c r="A2" s="1" t="s">
        <v>1</v>
      </c>
      <c r="B2" s="2" t="s">
        <v>2</v>
      </c>
      <c r="C2" s="2" t="s">
        <v>3</v>
      </c>
      <c r="D2" s="3">
        <v>2.5000000000000001E-2</v>
      </c>
      <c r="E2" s="2" t="s">
        <v>4</v>
      </c>
      <c r="F2" s="3">
        <v>0.97499999999999998</v>
      </c>
      <c r="H2" s="4" t="s">
        <v>5</v>
      </c>
      <c r="I2" s="4" t="s">
        <v>6</v>
      </c>
    </row>
    <row r="3" spans="1:9">
      <c r="D3" s="3"/>
      <c r="F3" s="3"/>
      <c r="H3" s="4"/>
      <c r="I3" s="4"/>
    </row>
    <row r="4" spans="1:9">
      <c r="A4" s="1" t="s">
        <v>417</v>
      </c>
      <c r="H4" s="4"/>
      <c r="I4" s="4"/>
    </row>
    <row r="5" spans="1:9">
      <c r="A5" s="1" t="s">
        <v>7</v>
      </c>
      <c r="B5" s="2">
        <v>3.5999999999999999E-3</v>
      </c>
      <c r="C5" s="2">
        <v>1.0699999999999999E-2</v>
      </c>
      <c r="D5" s="2">
        <v>0</v>
      </c>
      <c r="E5" s="2">
        <v>0</v>
      </c>
      <c r="F5" s="2">
        <v>3.4000000000000002E-2</v>
      </c>
      <c r="H5" s="2">
        <f>F5-E5</f>
        <v>3.4000000000000002E-2</v>
      </c>
      <c r="I5" s="2">
        <f>E5-D5</f>
        <v>0</v>
      </c>
    </row>
    <row r="6" spans="1:9">
      <c r="A6" s="1" t="s">
        <v>8</v>
      </c>
      <c r="B6" s="2">
        <v>3.3999999999999998E-3</v>
      </c>
      <c r="C6" s="2">
        <v>9.9000000000000008E-3</v>
      </c>
      <c r="D6" s="2">
        <v>0</v>
      </c>
      <c r="E6" s="2">
        <v>0</v>
      </c>
      <c r="F6" s="2">
        <v>3.1600000000000003E-2</v>
      </c>
      <c r="H6" s="2">
        <f>F6-E6</f>
        <v>3.1600000000000003E-2</v>
      </c>
      <c r="I6" s="2">
        <f>E6-D6</f>
        <v>0</v>
      </c>
    </row>
    <row r="7" spans="1:9">
      <c r="A7" s="1" t="s">
        <v>9</v>
      </c>
      <c r="B7" s="2">
        <v>0.15740000000000001</v>
      </c>
      <c r="C7" s="2">
        <v>0.1825</v>
      </c>
      <c r="D7" s="2">
        <v>0</v>
      </c>
      <c r="E7" s="2">
        <v>5.8400000000000001E-2</v>
      </c>
      <c r="F7" s="2">
        <v>0.54749999999999999</v>
      </c>
      <c r="H7" s="2">
        <f>F7-E7</f>
        <v>0.48909999999999998</v>
      </c>
      <c r="I7" s="2">
        <f>E7-D7</f>
        <v>5.8400000000000001E-2</v>
      </c>
    </row>
    <row r="8" spans="1:9">
      <c r="A8" s="1" t="s">
        <v>10</v>
      </c>
      <c r="B8" s="2">
        <v>0.48609999999999998</v>
      </c>
      <c r="C8" s="2">
        <v>0.1162</v>
      </c>
      <c r="D8" s="2">
        <v>0.2661</v>
      </c>
      <c r="E8" s="2">
        <v>0.4849</v>
      </c>
      <c r="F8" s="2">
        <v>0.71499999999999997</v>
      </c>
      <c r="H8" s="2">
        <f t="shared" ref="H8:H13" si="0">F8-E8</f>
        <v>0.23009999999999997</v>
      </c>
      <c r="I8" s="2">
        <f t="shared" ref="I8:I13" si="1">E8-D8</f>
        <v>0.21879999999999999</v>
      </c>
    </row>
    <row r="9" spans="1:9">
      <c r="A9" s="1" t="s">
        <v>11</v>
      </c>
      <c r="B9" s="2">
        <v>9.0899999999999995E-2</v>
      </c>
      <c r="C9" s="2">
        <v>0.14940000000000001</v>
      </c>
      <c r="D9" s="2">
        <v>0</v>
      </c>
      <c r="E9" s="2">
        <v>4.0000000000000001E-3</v>
      </c>
      <c r="F9" s="2">
        <v>0.50139999999999996</v>
      </c>
      <c r="H9" s="2">
        <f t="shared" si="0"/>
        <v>0.49739999999999995</v>
      </c>
      <c r="I9" s="2">
        <f t="shared" si="1"/>
        <v>4.0000000000000001E-3</v>
      </c>
    </row>
    <row r="10" spans="1:9">
      <c r="A10" s="1" t="s">
        <v>12</v>
      </c>
      <c r="B10" s="2">
        <v>0.20899999999999999</v>
      </c>
      <c r="C10" s="2">
        <v>0.18609999999999999</v>
      </c>
      <c r="D10" s="2">
        <v>0</v>
      </c>
      <c r="E10" s="2">
        <v>0.1522</v>
      </c>
      <c r="F10" s="2">
        <v>0.60780000000000001</v>
      </c>
      <c r="H10" s="2">
        <f t="shared" si="0"/>
        <v>0.4556</v>
      </c>
      <c r="I10" s="2">
        <f t="shared" si="1"/>
        <v>0.1522</v>
      </c>
    </row>
    <row r="11" spans="1:9">
      <c r="A11" s="1" t="s">
        <v>13</v>
      </c>
      <c r="B11" s="2">
        <v>2.1000000000000001E-2</v>
      </c>
      <c r="C11" s="2">
        <v>7.1800000000000003E-2</v>
      </c>
      <c r="D11" s="2">
        <v>0</v>
      </c>
      <c r="E11" s="2">
        <v>2.0000000000000001E-4</v>
      </c>
      <c r="F11" s="2">
        <v>0.2036</v>
      </c>
      <c r="H11" s="2">
        <f t="shared" si="0"/>
        <v>0.2034</v>
      </c>
      <c r="I11" s="2">
        <f t="shared" si="1"/>
        <v>2.0000000000000001E-4</v>
      </c>
    </row>
    <row r="12" spans="1:9">
      <c r="A12" s="1" t="s">
        <v>14</v>
      </c>
      <c r="B12" s="2">
        <v>6.1000000000000004E-3</v>
      </c>
      <c r="C12" s="2">
        <v>1.7899999999999999E-2</v>
      </c>
      <c r="D12" s="2">
        <v>0</v>
      </c>
      <c r="E12" s="2">
        <v>1E-4</v>
      </c>
      <c r="F12" s="2">
        <v>5.74E-2</v>
      </c>
      <c r="H12" s="2">
        <f t="shared" si="0"/>
        <v>5.7299999999999997E-2</v>
      </c>
      <c r="I12" s="2">
        <f t="shared" si="1"/>
        <v>1E-4</v>
      </c>
    </row>
    <row r="13" spans="1:9">
      <c r="A13" s="1" t="s">
        <v>15</v>
      </c>
      <c r="B13" s="2">
        <v>2.2700000000000001E-2</v>
      </c>
      <c r="C13" s="2">
        <v>6.93E-2</v>
      </c>
      <c r="D13" s="2">
        <v>0</v>
      </c>
      <c r="E13" s="2">
        <v>2.0000000000000001E-4</v>
      </c>
      <c r="F13" s="2">
        <v>0.22939999999999999</v>
      </c>
      <c r="H13" s="2">
        <f t="shared" si="0"/>
        <v>0.22919999999999999</v>
      </c>
      <c r="I13" s="2">
        <f t="shared" si="1"/>
        <v>2.0000000000000001E-4</v>
      </c>
    </row>
    <row r="15" spans="1:9">
      <c r="A15" s="1" t="s">
        <v>418</v>
      </c>
    </row>
    <row r="16" spans="1:9">
      <c r="A16" s="1" t="s">
        <v>7</v>
      </c>
      <c r="B16" s="2">
        <v>5.9999999999999995E-4</v>
      </c>
      <c r="C16" s="2">
        <v>4.3E-3</v>
      </c>
      <c r="D16" s="2">
        <v>0</v>
      </c>
      <c r="E16" s="2">
        <v>0</v>
      </c>
      <c r="F16" s="2">
        <v>4.5999999999999999E-3</v>
      </c>
      <c r="H16" s="2">
        <f>F16-E16</f>
        <v>4.5999999999999999E-3</v>
      </c>
      <c r="I16" s="2">
        <f>E16-D16</f>
        <v>0</v>
      </c>
    </row>
    <row r="17" spans="1:9">
      <c r="A17" s="1" t="s">
        <v>8</v>
      </c>
      <c r="B17" s="2">
        <v>2.3999999999999998E-3</v>
      </c>
      <c r="C17" s="2">
        <v>8.6E-3</v>
      </c>
      <c r="D17" s="2">
        <v>0</v>
      </c>
      <c r="E17" s="2">
        <v>0</v>
      </c>
      <c r="F17" s="2">
        <v>2.5499999999999998E-2</v>
      </c>
      <c r="H17" s="2">
        <f>F17-E17</f>
        <v>2.5499999999999998E-2</v>
      </c>
      <c r="I17" s="2">
        <f>E17-D17</f>
        <v>0</v>
      </c>
    </row>
    <row r="18" spans="1:9">
      <c r="A18" s="1" t="s">
        <v>9</v>
      </c>
      <c r="B18" s="2">
        <v>0.45929999999999999</v>
      </c>
      <c r="C18" s="2">
        <v>0.1206</v>
      </c>
      <c r="D18" s="2">
        <v>0.1855</v>
      </c>
      <c r="E18" s="2">
        <v>0.46800000000000003</v>
      </c>
      <c r="F18" s="2">
        <v>0.66910000000000003</v>
      </c>
      <c r="H18" s="2">
        <f>F18-E18</f>
        <v>0.2011</v>
      </c>
      <c r="I18" s="2">
        <f>E18-D18</f>
        <v>0.28250000000000003</v>
      </c>
    </row>
    <row r="19" spans="1:9">
      <c r="A19" s="1" t="s">
        <v>10</v>
      </c>
      <c r="B19" s="2">
        <v>0.51080000000000003</v>
      </c>
      <c r="C19" s="2">
        <v>0.1051</v>
      </c>
      <c r="D19" s="2">
        <v>0.31390000000000001</v>
      </c>
      <c r="E19" s="2">
        <v>0.50790000000000002</v>
      </c>
      <c r="F19" s="2">
        <v>0.72360000000000002</v>
      </c>
      <c r="H19" s="2">
        <f t="shared" ref="H19:H24" si="2">F19-E19</f>
        <v>0.2157</v>
      </c>
      <c r="I19" s="2">
        <f t="shared" ref="I19:I24" si="3">E19-D19</f>
        <v>0.19400000000000001</v>
      </c>
    </row>
    <row r="20" spans="1:9">
      <c r="A20" s="1" t="s">
        <v>11</v>
      </c>
      <c r="B20" s="2">
        <v>1.0999999999999999E-2</v>
      </c>
      <c r="C20" s="2">
        <v>5.2699999999999997E-2</v>
      </c>
      <c r="D20" s="2">
        <v>0</v>
      </c>
      <c r="E20" s="2">
        <v>0</v>
      </c>
      <c r="F20" s="2">
        <v>0.155</v>
      </c>
      <c r="H20" s="2">
        <f t="shared" si="2"/>
        <v>0.155</v>
      </c>
      <c r="I20" s="2">
        <f t="shared" si="3"/>
        <v>0</v>
      </c>
    </row>
    <row r="21" spans="1:9">
      <c r="A21" s="1" t="s">
        <v>12</v>
      </c>
      <c r="B21" s="2">
        <v>9.4999999999999998E-3</v>
      </c>
      <c r="C21" s="2">
        <v>4.6800000000000001E-2</v>
      </c>
      <c r="D21" s="2">
        <v>0</v>
      </c>
      <c r="E21" s="2">
        <v>0</v>
      </c>
      <c r="F21" s="2">
        <v>0.13500000000000001</v>
      </c>
      <c r="H21" s="2">
        <f t="shared" si="2"/>
        <v>0.13500000000000001</v>
      </c>
      <c r="I21" s="2">
        <f t="shared" si="3"/>
        <v>0</v>
      </c>
    </row>
    <row r="22" spans="1:9">
      <c r="A22" s="1" t="s">
        <v>13</v>
      </c>
      <c r="B22" s="2">
        <v>5.0000000000000001E-4</v>
      </c>
      <c r="C22" s="2">
        <v>9.9000000000000008E-3</v>
      </c>
      <c r="D22" s="2">
        <v>0</v>
      </c>
      <c r="E22" s="2">
        <v>0</v>
      </c>
      <c r="F22" s="2">
        <v>0</v>
      </c>
      <c r="H22" s="2">
        <f t="shared" si="2"/>
        <v>0</v>
      </c>
      <c r="I22" s="2">
        <f t="shared" si="3"/>
        <v>0</v>
      </c>
    </row>
    <row r="23" spans="1:9">
      <c r="A23" s="1" t="s">
        <v>14</v>
      </c>
      <c r="B23" s="2">
        <v>5.4999999999999997E-3</v>
      </c>
      <c r="C23" s="2">
        <v>1.6899999999999998E-2</v>
      </c>
      <c r="D23" s="2">
        <v>0</v>
      </c>
      <c r="E23" s="2">
        <v>0</v>
      </c>
      <c r="F23" s="2">
        <v>5.3400000000000003E-2</v>
      </c>
      <c r="H23" s="2">
        <f t="shared" si="2"/>
        <v>5.3400000000000003E-2</v>
      </c>
      <c r="I23" s="2">
        <f t="shared" si="3"/>
        <v>0</v>
      </c>
    </row>
    <row r="24" spans="1:9">
      <c r="A24" s="1" t="s">
        <v>15</v>
      </c>
      <c r="B24" s="2">
        <v>5.0000000000000001E-4</v>
      </c>
      <c r="C24" s="2">
        <v>8.8999999999999999E-3</v>
      </c>
      <c r="D24" s="2">
        <v>0</v>
      </c>
      <c r="E24" s="2">
        <v>0</v>
      </c>
      <c r="F24" s="2">
        <v>0</v>
      </c>
      <c r="H24" s="2">
        <f t="shared" si="2"/>
        <v>0</v>
      </c>
      <c r="I24" s="2">
        <f t="shared" si="3"/>
        <v>0</v>
      </c>
    </row>
    <row r="26" spans="1:9">
      <c r="A26" s="1" t="s">
        <v>16</v>
      </c>
    </row>
    <row r="27" spans="1:9">
      <c r="D27" s="114" t="s">
        <v>17</v>
      </c>
      <c r="E27" s="114"/>
      <c r="F27" s="114"/>
    </row>
    <row r="28" spans="1:9">
      <c r="A28" s="1" t="s">
        <v>18</v>
      </c>
      <c r="D28" s="3">
        <v>0.25</v>
      </c>
      <c r="E28" s="3">
        <v>0.81699999999999995</v>
      </c>
      <c r="F28" s="5">
        <v>0.94</v>
      </c>
    </row>
    <row r="29" spans="1:9">
      <c r="A29" s="1" t="s">
        <v>7</v>
      </c>
      <c r="D29" s="2">
        <v>4.0000000000000001E-3</v>
      </c>
      <c r="E29" s="2">
        <v>6.6E-3</v>
      </c>
      <c r="F29" s="2">
        <v>7.3000000000000001E-3</v>
      </c>
      <c r="H29" s="2">
        <f>F29-E29</f>
        <v>7.000000000000001E-4</v>
      </c>
      <c r="I29" s="2">
        <f>E29-D29</f>
        <v>2.5999999999999999E-3</v>
      </c>
    </row>
    <row r="30" spans="1:9">
      <c r="A30" s="1" t="s">
        <v>8</v>
      </c>
      <c r="D30" s="2">
        <v>5.8400000000000001E-2</v>
      </c>
      <c r="E30" s="2">
        <v>8.3199999999999996E-2</v>
      </c>
      <c r="F30" s="2">
        <v>9.0800000000000006E-2</v>
      </c>
      <c r="H30" s="2">
        <f>F30-E30</f>
        <v>7.6000000000000095E-3</v>
      </c>
      <c r="I30" s="2">
        <f t="shared" ref="I30:I31" si="4">E30-D30</f>
        <v>2.4799999999999996E-2</v>
      </c>
    </row>
    <row r="31" spans="1:9">
      <c r="A31" s="1" t="s">
        <v>9</v>
      </c>
      <c r="D31" s="2">
        <v>0.24310000000000001</v>
      </c>
      <c r="E31" s="2">
        <v>0.318</v>
      </c>
      <c r="F31" s="2">
        <v>0.35239999999999999</v>
      </c>
      <c r="H31" s="2">
        <f>F31-E31</f>
        <v>3.4399999999999986E-2</v>
      </c>
      <c r="I31" s="2">
        <f t="shared" si="4"/>
        <v>7.4899999999999994E-2</v>
      </c>
    </row>
    <row r="32" spans="1:9">
      <c r="A32" s="1" t="s">
        <v>10</v>
      </c>
      <c r="D32" s="2">
        <v>2.4199999999999999E-2</v>
      </c>
      <c r="E32" s="2">
        <v>1.8499999999999999E-2</v>
      </c>
      <c r="F32" s="2">
        <v>1.84E-2</v>
      </c>
      <c r="H32" s="2">
        <f>D32-E32</f>
        <v>5.7000000000000002E-3</v>
      </c>
      <c r="I32" s="2">
        <f>E32-F32</f>
        <v>9.9999999999999395E-5</v>
      </c>
    </row>
    <row r="33" spans="1:9">
      <c r="A33" s="1" t="s">
        <v>19</v>
      </c>
      <c r="D33" s="2">
        <v>1.9400000000000001E-2</v>
      </c>
      <c r="E33" s="2">
        <v>1.6299999999999999E-2</v>
      </c>
      <c r="F33" s="2">
        <v>1.5599999999999999E-2</v>
      </c>
      <c r="H33" s="2">
        <f>D33-E33</f>
        <v>3.1000000000000021E-3</v>
      </c>
      <c r="I33" s="2">
        <f>E33-F33</f>
        <v>6.9999999999999923E-4</v>
      </c>
    </row>
    <row r="34" spans="1:9">
      <c r="A34" s="1" t="s">
        <v>20</v>
      </c>
      <c r="D34" s="2" t="s">
        <v>21</v>
      </c>
      <c r="E34" s="2" t="s">
        <v>21</v>
      </c>
      <c r="F34" s="2" t="s">
        <v>21</v>
      </c>
    </row>
    <row r="35" spans="1:9">
      <c r="A35" s="1" t="s">
        <v>22</v>
      </c>
      <c r="D35" s="2" t="s">
        <v>21</v>
      </c>
      <c r="E35" s="2" t="s">
        <v>21</v>
      </c>
      <c r="F35" s="2" t="s">
        <v>21</v>
      </c>
    </row>
    <row r="36" spans="1:9">
      <c r="A36" s="1" t="s">
        <v>14</v>
      </c>
      <c r="D36" s="2">
        <v>0.65010000000000001</v>
      </c>
      <c r="E36" s="2">
        <v>0.53610000000000002</v>
      </c>
      <c r="F36" s="2">
        <v>0.5131</v>
      </c>
      <c r="H36" s="2">
        <f>D36-E36</f>
        <v>0.11399999999999999</v>
      </c>
      <c r="I36" s="2">
        <f>E36-F36</f>
        <v>2.300000000000002E-2</v>
      </c>
    </row>
    <row r="37" spans="1:9">
      <c r="A37" s="6" t="s">
        <v>15</v>
      </c>
      <c r="B37" s="7"/>
      <c r="C37" s="7"/>
      <c r="D37" s="7">
        <v>8.9999999999999998E-4</v>
      </c>
      <c r="E37" s="2">
        <v>2.0999999999999999E-3</v>
      </c>
      <c r="F37" s="7">
        <v>2.3E-3</v>
      </c>
      <c r="G37" s="7"/>
      <c r="H37" s="7">
        <f>F37-E37</f>
        <v>2.0000000000000009E-4</v>
      </c>
      <c r="I37" s="7">
        <f>E37-D37</f>
        <v>1.1999999999999999E-3</v>
      </c>
    </row>
    <row r="38" spans="1:9" ht="62" customHeight="1">
      <c r="A38" s="115" t="s">
        <v>23</v>
      </c>
      <c r="B38" s="115"/>
      <c r="C38" s="115"/>
      <c r="D38" s="115"/>
      <c r="E38" s="115"/>
      <c r="F38" s="115"/>
      <c r="G38" s="115"/>
      <c r="H38" s="115"/>
      <c r="I38" s="115"/>
    </row>
    <row r="40" spans="1:9">
      <c r="A40" s="2"/>
      <c r="F40" s="1"/>
      <c r="G40" s="1"/>
      <c r="H40" s="1"/>
      <c r="I40" s="1"/>
    </row>
    <row r="41" spans="1:9">
      <c r="A41" s="2"/>
      <c r="F41" s="1"/>
      <c r="G41" s="1"/>
      <c r="H41" s="1"/>
      <c r="I41" s="1"/>
    </row>
    <row r="42" spans="1:9">
      <c r="A42" s="2"/>
      <c r="F42" s="1"/>
      <c r="G42" s="1"/>
      <c r="H42" s="1"/>
      <c r="I42" s="1"/>
    </row>
    <row r="43" spans="1:9">
      <c r="A43" s="2"/>
      <c r="F43" s="1"/>
      <c r="G43" s="1"/>
      <c r="H43" s="1"/>
      <c r="I43" s="1"/>
    </row>
    <row r="44" spans="1:9">
      <c r="A44" s="2"/>
      <c r="F44" s="1"/>
      <c r="G44" s="1"/>
      <c r="H44" s="1"/>
      <c r="I44" s="1"/>
    </row>
    <row r="45" spans="1:9">
      <c r="A45" s="2"/>
      <c r="F45" s="1"/>
      <c r="G45" s="1"/>
      <c r="H45" s="1"/>
      <c r="I45" s="1"/>
    </row>
    <row r="46" spans="1:9">
      <c r="A46" s="2"/>
      <c r="F46" s="1"/>
      <c r="G46" s="1"/>
      <c r="H46" s="1"/>
      <c r="I46" s="1"/>
    </row>
    <row r="47" spans="1:9">
      <c r="A47" s="2"/>
      <c r="F47" s="1"/>
      <c r="G47" s="1"/>
      <c r="H47" s="1"/>
      <c r="I47" s="1"/>
    </row>
    <row r="48" spans="1:9">
      <c r="A48" s="2"/>
      <c r="F48" s="1"/>
      <c r="G48" s="1"/>
      <c r="H48" s="1"/>
      <c r="I48" s="1"/>
    </row>
    <row r="49" spans="1:9">
      <c r="B49" s="1"/>
      <c r="C49" s="1"/>
      <c r="D49" s="1"/>
      <c r="E49" s="1"/>
      <c r="F49" s="1"/>
      <c r="G49" s="1"/>
      <c r="H49" s="1"/>
      <c r="I49" s="1"/>
    </row>
    <row r="50" spans="1:9">
      <c r="A50" s="2"/>
      <c r="F50" s="1"/>
      <c r="G50" s="1"/>
      <c r="H50" s="1"/>
      <c r="I50" s="1"/>
    </row>
    <row r="51" spans="1:9">
      <c r="A51" s="2"/>
      <c r="F51" s="1"/>
      <c r="G51" s="1"/>
      <c r="H51" s="1"/>
      <c r="I51" s="1"/>
    </row>
  </sheetData>
  <mergeCells count="3">
    <mergeCell ref="A1:I1"/>
    <mergeCell ref="D27:F27"/>
    <mergeCell ref="A38:I3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8</vt:i4>
      </vt:variant>
    </vt:vector>
  </HeadingPairs>
  <TitlesOfParts>
    <vt:vector size="8" baseType="lpstr">
      <vt:lpstr>Cover sheet</vt:lpstr>
      <vt:lpstr>Table S1</vt:lpstr>
      <vt:lpstr>Table S2</vt:lpstr>
      <vt:lpstr>Table S3</vt:lpstr>
      <vt:lpstr>Table S4</vt:lpstr>
      <vt:lpstr>Table S5</vt:lpstr>
      <vt:lpstr>Table S6</vt:lpstr>
      <vt:lpstr>Table S7</vt:lpstr>
    </vt:vector>
  </TitlesOfParts>
  <Company>University of Georgia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Shamblin</dc:creator>
  <cp:lastModifiedBy>Matthias D</cp:lastModifiedBy>
  <dcterms:created xsi:type="dcterms:W3CDTF">2018-07-09T13:50:15Z</dcterms:created>
  <dcterms:modified xsi:type="dcterms:W3CDTF">2018-08-08T08:29:02Z</dcterms:modified>
</cp:coreProperties>
</file>