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autoCompressPictures="0"/>
  <bookViews>
    <workbookView xWindow="0" yWindow="0" windowWidth="36800" windowHeight="23560" tabRatio="706" activeTab="1"/>
  </bookViews>
  <sheets>
    <sheet name="Cover page" sheetId="19" r:id="rId1"/>
    <sheet name="TableS1" sheetId="18" r:id="rId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8" l="1"/>
  <c r="R33" i="18"/>
  <c r="R32" i="18"/>
  <c r="R26" i="18"/>
  <c r="R22" i="18"/>
  <c r="R19" i="18"/>
  <c r="R18" i="18"/>
  <c r="R13" i="18"/>
  <c r="P35" i="18"/>
  <c r="P33" i="18"/>
  <c r="P32" i="18"/>
  <c r="P26" i="18"/>
  <c r="P22" i="18"/>
  <c r="P19" i="18"/>
  <c r="P18" i="18"/>
  <c r="P13" i="18"/>
  <c r="J35" i="18"/>
  <c r="J33" i="18"/>
  <c r="J32" i="18"/>
  <c r="J26" i="18"/>
  <c r="J22" i="18"/>
  <c r="J13" i="18"/>
  <c r="F32" i="18"/>
  <c r="F26" i="18"/>
  <c r="F19" i="18"/>
  <c r="F18" i="18"/>
  <c r="Q179" i="18"/>
  <c r="P179" i="18"/>
  <c r="Q178" i="18"/>
  <c r="P178" i="18"/>
  <c r="Q177" i="18"/>
  <c r="P177" i="18"/>
  <c r="Q176" i="18"/>
  <c r="P176" i="18"/>
  <c r="Q175" i="18"/>
  <c r="P175" i="18"/>
  <c r="Q158" i="18"/>
  <c r="P158" i="18"/>
  <c r="Q157" i="18"/>
  <c r="P157" i="18"/>
  <c r="Q156" i="18"/>
  <c r="P156" i="18"/>
  <c r="Q144" i="18"/>
  <c r="P144" i="18"/>
  <c r="Q143" i="18"/>
  <c r="P143" i="18"/>
  <c r="Q142" i="18"/>
  <c r="P142" i="18"/>
  <c r="Q141" i="18"/>
  <c r="P141" i="18"/>
  <c r="Q140" i="18"/>
  <c r="P140" i="18"/>
  <c r="Q123" i="18"/>
  <c r="P123" i="18"/>
  <c r="Q122" i="18"/>
  <c r="P122" i="18"/>
  <c r="Q121" i="18"/>
  <c r="P121" i="18"/>
  <c r="Q106" i="18"/>
  <c r="P106" i="18"/>
  <c r="Q105" i="18"/>
  <c r="P105" i="18"/>
  <c r="Q104" i="18"/>
  <c r="P104" i="18"/>
  <c r="Q103" i="18"/>
  <c r="P103" i="18"/>
  <c r="Q102" i="18"/>
  <c r="P102" i="18"/>
  <c r="Q101" i="18"/>
  <c r="P101" i="18"/>
  <c r="Q100" i="18"/>
  <c r="P100" i="18"/>
  <c r="Q85" i="18"/>
  <c r="P85" i="18"/>
  <c r="Q84" i="18"/>
  <c r="P84" i="18"/>
  <c r="Q83" i="18"/>
  <c r="P83" i="18"/>
  <c r="Q53" i="18"/>
  <c r="P53" i="18"/>
  <c r="Q52" i="18"/>
  <c r="P52" i="18"/>
  <c r="Q51" i="18"/>
  <c r="P51" i="18"/>
  <c r="Q50" i="18"/>
  <c r="P50" i="18"/>
  <c r="Q49" i="18"/>
  <c r="P49" i="18"/>
  <c r="Q48" i="18"/>
  <c r="P48" i="18"/>
  <c r="Q47" i="18"/>
  <c r="P47" i="18"/>
  <c r="Q18" i="18"/>
  <c r="Q17" i="18"/>
  <c r="Q16" i="18"/>
  <c r="Q15" i="18"/>
  <c r="Q14" i="18"/>
  <c r="Q13" i="18"/>
  <c r="Q12" i="18"/>
  <c r="Q11" i="18"/>
  <c r="P17" i="18"/>
  <c r="P16" i="18"/>
  <c r="P15" i="18"/>
  <c r="P14" i="18"/>
  <c r="P12" i="18"/>
  <c r="P11" i="18"/>
  <c r="P180" i="18"/>
  <c r="Q180" i="18"/>
  <c r="P174" i="18"/>
  <c r="Q174" i="18"/>
  <c r="P173" i="18"/>
  <c r="Q173" i="18"/>
  <c r="P172" i="18"/>
  <c r="Q172" i="18"/>
  <c r="P171" i="18"/>
  <c r="Q171" i="18"/>
  <c r="P170" i="18"/>
  <c r="Q170" i="18"/>
  <c r="P169" i="18"/>
  <c r="Q169" i="18"/>
  <c r="P168" i="18"/>
  <c r="Q168" i="18"/>
  <c r="P167" i="18"/>
  <c r="Q167" i="18"/>
  <c r="P166" i="18"/>
  <c r="Q166" i="18"/>
  <c r="P165" i="18"/>
  <c r="Q165" i="18"/>
  <c r="P164" i="18"/>
  <c r="Q164" i="18"/>
  <c r="P163" i="18"/>
  <c r="Q163" i="18"/>
  <c r="P162" i="18"/>
  <c r="Q162" i="18"/>
  <c r="P161" i="18"/>
  <c r="Q161" i="18"/>
  <c r="P160" i="18"/>
  <c r="Q160" i="18"/>
  <c r="P159" i="18"/>
  <c r="Q159" i="18"/>
  <c r="P145" i="18"/>
  <c r="Q145" i="18"/>
  <c r="P139" i="18"/>
  <c r="Q139" i="18"/>
  <c r="P138" i="18"/>
  <c r="Q138" i="18"/>
  <c r="P137" i="18"/>
  <c r="Q137" i="18"/>
  <c r="P136" i="18"/>
  <c r="Q136" i="18"/>
  <c r="P135" i="18"/>
  <c r="Q135" i="18"/>
  <c r="P134" i="18"/>
  <c r="Q134" i="18"/>
  <c r="P133" i="18"/>
  <c r="Q133" i="18"/>
  <c r="P132" i="18"/>
  <c r="Q132" i="18"/>
  <c r="P131" i="18"/>
  <c r="Q131" i="18"/>
  <c r="P130" i="18"/>
  <c r="Q130" i="18"/>
  <c r="P129" i="18"/>
  <c r="Q129" i="18"/>
  <c r="P128" i="18"/>
  <c r="Q128" i="18"/>
  <c r="P127" i="18"/>
  <c r="Q127" i="18"/>
  <c r="P126" i="18"/>
  <c r="Q126" i="18"/>
  <c r="P125" i="18"/>
  <c r="Q125" i="18"/>
  <c r="P124" i="18"/>
  <c r="Q124" i="18"/>
  <c r="P107" i="18"/>
  <c r="Q107" i="18"/>
  <c r="P99" i="18"/>
  <c r="Q99" i="18"/>
  <c r="P98" i="18"/>
  <c r="Q98" i="18"/>
  <c r="P97" i="18"/>
  <c r="Q97" i="18"/>
  <c r="P96" i="18"/>
  <c r="Q96" i="18"/>
  <c r="P95" i="18"/>
  <c r="Q95" i="18"/>
  <c r="P94" i="18"/>
  <c r="Q94" i="18"/>
  <c r="P93" i="18"/>
  <c r="Q93" i="18"/>
  <c r="P92" i="18"/>
  <c r="Q92" i="18"/>
  <c r="P91" i="18"/>
  <c r="Q91" i="18"/>
  <c r="P90" i="18"/>
  <c r="Q90" i="18"/>
  <c r="P89" i="18"/>
  <c r="Q89" i="18"/>
  <c r="P88" i="18"/>
  <c r="Q88" i="18"/>
  <c r="P87" i="18"/>
  <c r="Q87" i="18"/>
  <c r="P86" i="18"/>
  <c r="Q86" i="18"/>
  <c r="P70" i="18"/>
  <c r="Q70" i="18"/>
  <c r="P69" i="18"/>
  <c r="Q69" i="18"/>
  <c r="P68" i="18"/>
  <c r="Q68" i="18"/>
  <c r="P67" i="18"/>
  <c r="Q67" i="18"/>
  <c r="P66" i="18"/>
  <c r="Q66" i="18"/>
  <c r="P65" i="18"/>
  <c r="Q65" i="18"/>
  <c r="P64" i="18"/>
  <c r="Q64" i="18"/>
  <c r="P63" i="18"/>
  <c r="Q63" i="18"/>
  <c r="P62" i="18"/>
  <c r="Q62" i="18"/>
  <c r="P61" i="18"/>
  <c r="Q61" i="18"/>
  <c r="P60" i="18"/>
  <c r="Q60" i="18"/>
  <c r="P59" i="18"/>
  <c r="Q59" i="18"/>
  <c r="P58" i="18"/>
  <c r="Q58" i="18"/>
  <c r="P57" i="18"/>
  <c r="Q57" i="18"/>
  <c r="P56" i="18"/>
  <c r="Q56" i="18"/>
  <c r="P55" i="18"/>
  <c r="Q55" i="18"/>
  <c r="P54" i="18"/>
  <c r="Q54" i="18"/>
  <c r="Q35" i="18"/>
  <c r="P34" i="18"/>
  <c r="Q34" i="18"/>
  <c r="Q33" i="18"/>
  <c r="Q32" i="18"/>
  <c r="P31" i="18"/>
  <c r="Q31" i="18"/>
  <c r="P30" i="18"/>
  <c r="Q30" i="18"/>
  <c r="P29" i="18"/>
  <c r="Q29" i="18"/>
  <c r="P28" i="18"/>
  <c r="Q28" i="18"/>
  <c r="P27" i="18"/>
  <c r="Q27" i="18"/>
  <c r="Q26" i="18"/>
  <c r="P25" i="18"/>
  <c r="Q25" i="18"/>
  <c r="P24" i="18"/>
  <c r="Q24" i="18"/>
  <c r="P23" i="18"/>
  <c r="Q23" i="18"/>
  <c r="Q22" i="18"/>
  <c r="P21" i="18"/>
  <c r="Q21" i="18"/>
  <c r="P20" i="18"/>
  <c r="Q20" i="18"/>
  <c r="Q19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R180" i="18"/>
  <c r="R179" i="18"/>
  <c r="R178" i="18"/>
  <c r="R177" i="18"/>
  <c r="R176" i="18"/>
  <c r="R175" i="18"/>
  <c r="R174" i="18"/>
  <c r="R173" i="18"/>
  <c r="R172" i="18"/>
  <c r="R171" i="18"/>
  <c r="R169" i="18"/>
  <c r="R161" i="18"/>
  <c r="R156" i="18"/>
  <c r="N180" i="18"/>
  <c r="N179" i="18"/>
  <c r="N178" i="18"/>
  <c r="N177" i="18"/>
  <c r="N176" i="18"/>
  <c r="N174" i="18"/>
  <c r="N173" i="18"/>
  <c r="N171" i="18"/>
  <c r="N169" i="18"/>
  <c r="N156" i="18"/>
  <c r="J180" i="18"/>
  <c r="J179" i="18"/>
  <c r="J178" i="18"/>
  <c r="J177" i="18"/>
  <c r="J176" i="18"/>
  <c r="J175" i="18"/>
  <c r="J172" i="18"/>
  <c r="J171" i="18"/>
  <c r="J169" i="18"/>
  <c r="J161" i="18"/>
  <c r="J156" i="18"/>
  <c r="F180" i="18"/>
  <c r="F179" i="18"/>
  <c r="F178" i="18"/>
  <c r="F177" i="18"/>
  <c r="F176" i="18"/>
  <c r="F175" i="18"/>
  <c r="F174" i="18"/>
  <c r="F173" i="18"/>
  <c r="F172" i="18"/>
  <c r="F171" i="18"/>
  <c r="F169" i="18"/>
  <c r="F161" i="18"/>
  <c r="F156" i="18"/>
  <c r="N107" i="18"/>
  <c r="R107" i="18"/>
  <c r="J107" i="18"/>
  <c r="F107" i="18"/>
  <c r="F71" i="18"/>
  <c r="J71" i="18"/>
  <c r="N71" i="18"/>
  <c r="N145" i="18"/>
  <c r="N144" i="18"/>
  <c r="N143" i="18"/>
  <c r="N142" i="18"/>
  <c r="N141" i="18"/>
  <c r="N140" i="18"/>
  <c r="N139" i="18"/>
  <c r="N138" i="18"/>
  <c r="N137" i="18"/>
  <c r="N136" i="18"/>
  <c r="N135" i="18"/>
  <c r="N134" i="18"/>
  <c r="N133" i="18"/>
  <c r="N132" i="18"/>
  <c r="N131" i="18"/>
  <c r="N130" i="18"/>
  <c r="N129" i="18"/>
  <c r="N126" i="18"/>
  <c r="N125" i="18"/>
  <c r="N124" i="18"/>
  <c r="N123" i="18"/>
  <c r="N122" i="18"/>
  <c r="N121" i="18"/>
  <c r="N106" i="18"/>
  <c r="N105" i="18"/>
  <c r="N104" i="18"/>
  <c r="N103" i="18"/>
  <c r="N102" i="18"/>
  <c r="N101" i="18"/>
  <c r="N100" i="18"/>
  <c r="N99" i="18"/>
  <c r="N98" i="18"/>
  <c r="N97" i="18"/>
  <c r="N96" i="18"/>
  <c r="N95" i="18"/>
  <c r="N94" i="18"/>
  <c r="N93" i="18"/>
  <c r="N92" i="18"/>
  <c r="N91" i="18"/>
  <c r="N90" i="18"/>
  <c r="N89" i="18"/>
  <c r="N88" i="18"/>
  <c r="N87" i="18"/>
  <c r="N86" i="18"/>
  <c r="N85" i="18"/>
  <c r="N84" i="18"/>
  <c r="N83" i="18"/>
  <c r="N70" i="18"/>
  <c r="N69" i="18"/>
  <c r="N68" i="18"/>
  <c r="N67" i="18"/>
  <c r="N66" i="18"/>
  <c r="N65" i="18"/>
  <c r="N64" i="18"/>
  <c r="N63" i="18"/>
  <c r="N62" i="18"/>
  <c r="N61" i="18"/>
  <c r="N60" i="18"/>
  <c r="N59" i="18"/>
  <c r="N58" i="18"/>
  <c r="N57" i="18"/>
  <c r="N56" i="18"/>
  <c r="N55" i="18"/>
  <c r="N54" i="18"/>
  <c r="N53" i="18"/>
  <c r="N52" i="18"/>
  <c r="N51" i="18"/>
  <c r="N50" i="18"/>
  <c r="N49" i="18"/>
  <c r="N48" i="18"/>
  <c r="N36" i="18"/>
  <c r="N35" i="18"/>
  <c r="N34" i="18"/>
  <c r="N33" i="18"/>
  <c r="N32" i="18"/>
  <c r="N31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5" i="18"/>
  <c r="N14" i="18"/>
  <c r="N13" i="18"/>
  <c r="N12" i="18"/>
  <c r="N11" i="18"/>
  <c r="F145" i="18"/>
  <c r="J145" i="18"/>
  <c r="R145" i="18"/>
  <c r="R144" i="18"/>
  <c r="R143" i="18"/>
  <c r="R142" i="18"/>
  <c r="R141" i="18"/>
  <c r="R140" i="18"/>
  <c r="R139" i="18"/>
  <c r="R138" i="18"/>
  <c r="R137" i="18"/>
  <c r="R136" i="18"/>
  <c r="R135" i="18"/>
  <c r="R134" i="18"/>
  <c r="R133" i="18"/>
  <c r="R132" i="18"/>
  <c r="R131" i="18"/>
  <c r="R130" i="18"/>
  <c r="R129" i="18"/>
  <c r="R128" i="18"/>
  <c r="R127" i="18"/>
  <c r="R126" i="18"/>
  <c r="R125" i="18"/>
  <c r="R124" i="18"/>
  <c r="R123" i="18"/>
  <c r="R122" i="18"/>
  <c r="R121" i="18"/>
  <c r="R71" i="18"/>
  <c r="R36" i="18"/>
  <c r="J36" i="18"/>
  <c r="F36" i="18"/>
  <c r="J144" i="18"/>
  <c r="J143" i="18"/>
  <c r="J142" i="18"/>
  <c r="J141" i="18"/>
  <c r="J140" i="18"/>
  <c r="J139" i="18"/>
  <c r="J138" i="18"/>
  <c r="J137" i="18"/>
  <c r="J136" i="18"/>
  <c r="J135" i="18"/>
  <c r="J134" i="18"/>
  <c r="J132" i="18"/>
  <c r="J130" i="18"/>
  <c r="J129" i="18"/>
  <c r="J128" i="18"/>
  <c r="J126" i="18"/>
  <c r="J125" i="18"/>
  <c r="J124" i="18"/>
  <c r="J123" i="18"/>
  <c r="J122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R106" i="18"/>
  <c r="R105" i="18"/>
  <c r="R104" i="18"/>
  <c r="R103" i="18"/>
  <c r="R102" i="18"/>
  <c r="R101" i="18"/>
  <c r="R100" i="18"/>
  <c r="R99" i="18"/>
  <c r="R98" i="18"/>
  <c r="R97" i="18"/>
  <c r="R96" i="18"/>
  <c r="R95" i="18"/>
  <c r="R94" i="18"/>
  <c r="R93" i="18"/>
  <c r="R92" i="18"/>
  <c r="R91" i="18"/>
  <c r="R90" i="18"/>
  <c r="R89" i="18"/>
  <c r="R88" i="18"/>
  <c r="R87" i="18"/>
  <c r="R86" i="18"/>
  <c r="R85" i="18"/>
  <c r="R84" i="18"/>
  <c r="R83" i="18"/>
  <c r="J106" i="18"/>
  <c r="J105" i="18"/>
  <c r="J104" i="18"/>
  <c r="J103" i="18"/>
  <c r="J102" i="18"/>
  <c r="J101" i="18"/>
  <c r="J100" i="18"/>
  <c r="J99" i="18"/>
  <c r="J98" i="18"/>
  <c r="J97" i="18"/>
  <c r="J93" i="18"/>
  <c r="J92" i="18"/>
  <c r="J91" i="18"/>
  <c r="J90" i="18"/>
  <c r="J88" i="18"/>
  <c r="J87" i="18"/>
  <c r="J86" i="18"/>
  <c r="J85" i="18"/>
  <c r="J84" i="18"/>
  <c r="J83" i="18"/>
  <c r="R70" i="18"/>
  <c r="R69" i="18"/>
  <c r="R68" i="18"/>
  <c r="R67" i="18"/>
  <c r="R66" i="18"/>
  <c r="R65" i="18"/>
  <c r="R64" i="18"/>
  <c r="R63" i="18"/>
  <c r="R62" i="18"/>
  <c r="R61" i="18"/>
  <c r="R60" i="18"/>
  <c r="R59" i="18"/>
  <c r="R58" i="18"/>
  <c r="R57" i="18"/>
  <c r="R56" i="18"/>
  <c r="R55" i="18"/>
  <c r="R54" i="18"/>
  <c r="R53" i="18"/>
  <c r="R52" i="18"/>
  <c r="R51" i="18"/>
  <c r="R50" i="18"/>
  <c r="R49" i="18"/>
  <c r="R48" i="18"/>
  <c r="R47" i="18"/>
  <c r="J70" i="18"/>
  <c r="J69" i="18"/>
  <c r="J68" i="18"/>
  <c r="J67" i="18"/>
  <c r="J66" i="18"/>
  <c r="J65" i="18"/>
  <c r="J64" i="18"/>
  <c r="J63" i="18"/>
  <c r="J62" i="18"/>
  <c r="J61" i="18"/>
  <c r="J60" i="18"/>
  <c r="J59" i="18"/>
  <c r="J58" i="18"/>
  <c r="J57" i="18"/>
  <c r="J56" i="18"/>
  <c r="J55" i="18"/>
  <c r="J54" i="18"/>
  <c r="J53" i="18"/>
  <c r="J51" i="18"/>
  <c r="J50" i="18"/>
  <c r="J49" i="18"/>
  <c r="J48" i="18"/>
  <c r="J47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R34" i="18"/>
  <c r="R31" i="18"/>
  <c r="R30" i="18"/>
  <c r="R29" i="18"/>
  <c r="R28" i="18"/>
  <c r="R27" i="18"/>
  <c r="R25" i="18"/>
  <c r="R24" i="18"/>
  <c r="R23" i="18"/>
  <c r="R21" i="18"/>
  <c r="R20" i="18"/>
  <c r="R17" i="18"/>
  <c r="R16" i="18"/>
  <c r="R15" i="18"/>
  <c r="R14" i="18"/>
  <c r="R12" i="18"/>
  <c r="R11" i="18"/>
  <c r="J34" i="18"/>
  <c r="J30" i="18"/>
  <c r="J29" i="18"/>
  <c r="J28" i="18"/>
  <c r="J27" i="18"/>
  <c r="J24" i="18"/>
  <c r="J23" i="18"/>
  <c r="J21" i="18"/>
  <c r="J20" i="18"/>
  <c r="J19" i="18"/>
  <c r="J18" i="18"/>
  <c r="J17" i="18"/>
  <c r="J16" i="18"/>
  <c r="J15" i="18"/>
  <c r="J14" i="18"/>
  <c r="J12" i="18"/>
  <c r="J11" i="18"/>
  <c r="F35" i="18"/>
  <c r="F34" i="18"/>
  <c r="F33" i="18"/>
  <c r="F31" i="18"/>
  <c r="F30" i="18"/>
  <c r="F29" i="18"/>
  <c r="F28" i="18"/>
  <c r="F27" i="18"/>
  <c r="F25" i="18"/>
  <c r="F24" i="18"/>
  <c r="F23" i="18"/>
  <c r="F22" i="18"/>
  <c r="F21" i="18"/>
  <c r="F20" i="18"/>
  <c r="F17" i="18"/>
  <c r="F16" i="18"/>
  <c r="F15" i="18"/>
  <c r="F14" i="18"/>
  <c r="F13" i="18"/>
  <c r="F12" i="18"/>
  <c r="F11" i="18"/>
</calcChain>
</file>

<file path=xl/sharedStrings.xml><?xml version="1.0" encoding="utf-8"?>
<sst xmlns="http://schemas.openxmlformats.org/spreadsheetml/2006/main" count="297" uniqueCount="111">
  <si>
    <t>Sampling period</t>
    <phoneticPr fontId="3"/>
  </si>
  <si>
    <t>21-30 Jul 09</t>
    <phoneticPr fontId="3"/>
  </si>
  <si>
    <t>31 Jul - 14 Aug</t>
    <phoneticPr fontId="3"/>
  </si>
  <si>
    <t>31 Aug - 14 Sept</t>
    <phoneticPr fontId="3"/>
  </si>
  <si>
    <t>15 -  30 Aug</t>
    <phoneticPr fontId="3"/>
  </si>
  <si>
    <t>15 -  29 Sept</t>
    <phoneticPr fontId="3"/>
  </si>
  <si>
    <t>30 Sept - 02 Oct</t>
    <phoneticPr fontId="3"/>
  </si>
  <si>
    <t>03 - 14 Oct</t>
    <phoneticPr fontId="1"/>
  </si>
  <si>
    <t>15 -30 Oct</t>
    <phoneticPr fontId="3"/>
  </si>
  <si>
    <t>31 Oct - 29 Nov</t>
    <phoneticPr fontId="3"/>
  </si>
  <si>
    <t>30 Nov - 30 Dec</t>
    <phoneticPr fontId="3"/>
  </si>
  <si>
    <t>31 Dec - 14 Jan 10</t>
    <phoneticPr fontId="3"/>
  </si>
  <si>
    <t>15 -30 Jan</t>
    <phoneticPr fontId="3"/>
  </si>
  <si>
    <t>31 Jan - 14 Feb</t>
    <phoneticPr fontId="3"/>
  </si>
  <si>
    <t>15 -27 Feb</t>
    <phoneticPr fontId="1"/>
  </si>
  <si>
    <t>28 Feb - 14 Mar</t>
    <phoneticPr fontId="3"/>
  </si>
  <si>
    <t>15 - 30 Mar</t>
    <phoneticPr fontId="3"/>
  </si>
  <si>
    <t>31 Mar - 14 Apr</t>
    <phoneticPr fontId="3"/>
  </si>
  <si>
    <t>15 - 29 Apr</t>
    <phoneticPr fontId="3"/>
  </si>
  <si>
    <t>30 Apr - 14 May</t>
    <phoneticPr fontId="3"/>
  </si>
  <si>
    <t>15 - 21 May</t>
    <phoneticPr fontId="1"/>
  </si>
  <si>
    <t>22 - 29 May</t>
    <phoneticPr fontId="3"/>
  </si>
  <si>
    <t>30 May - 06 Jun</t>
    <phoneticPr fontId="3"/>
  </si>
  <si>
    <t>07 - 14 Jun</t>
    <phoneticPr fontId="1"/>
  </si>
  <si>
    <t>15 - 21 Jun</t>
    <phoneticPr fontId="1"/>
  </si>
  <si>
    <t>Pareuchaeta glacialis</t>
    <phoneticPr fontId="1"/>
  </si>
  <si>
    <t>Calanus hyperboreus</t>
    <phoneticPr fontId="1"/>
  </si>
  <si>
    <t>C. glacialis</t>
    <phoneticPr fontId="3"/>
  </si>
  <si>
    <t>Total</t>
    <phoneticPr fontId="1"/>
  </si>
  <si>
    <t>AICs</t>
    <phoneticPr fontId="1"/>
  </si>
  <si>
    <t>PSCs</t>
    <phoneticPr fontId="1"/>
  </si>
  <si>
    <r>
      <t>%</t>
    </r>
    <r>
      <rPr>
        <vertAlign val="subscript"/>
        <sz val="12"/>
        <rFont val="Times New Roman"/>
        <family val="1"/>
      </rPr>
      <t>PSC</t>
    </r>
    <phoneticPr fontId="1"/>
  </si>
  <si>
    <t>PSCs</t>
    <phoneticPr fontId="1"/>
  </si>
  <si>
    <t>22 - 29 Jun</t>
  </si>
  <si>
    <t>20.0</t>
    <phoneticPr fontId="1"/>
  </si>
  <si>
    <t>3.0</t>
    <phoneticPr fontId="1"/>
  </si>
  <si>
    <t>1.0</t>
    <phoneticPr fontId="1"/>
  </si>
  <si>
    <t>2.0</t>
    <phoneticPr fontId="1"/>
  </si>
  <si>
    <t>6.0</t>
    <phoneticPr fontId="1"/>
  </si>
  <si>
    <t>7.0</t>
    <phoneticPr fontId="1"/>
  </si>
  <si>
    <t>371.0</t>
    <phoneticPr fontId="1"/>
  </si>
  <si>
    <t>145.5</t>
    <phoneticPr fontId="1"/>
  </si>
  <si>
    <t>66.7</t>
    <phoneticPr fontId="1"/>
  </si>
  <si>
    <t>47.0</t>
    <phoneticPr fontId="1"/>
  </si>
  <si>
    <t>24-30 Jul 09</t>
    <phoneticPr fontId="3"/>
  </si>
  <si>
    <t>30 Sept - 14 Oct</t>
    <phoneticPr fontId="3"/>
  </si>
  <si>
    <t>15 - 30 Oct</t>
    <phoneticPr fontId="1"/>
  </si>
  <si>
    <t>13-30 Sept 10</t>
    <phoneticPr fontId="3"/>
  </si>
  <si>
    <t>1-15 Oct</t>
    <phoneticPr fontId="3"/>
  </si>
  <si>
    <t>16- 31 Oct</t>
    <phoneticPr fontId="3"/>
  </si>
  <si>
    <t>1-15 Nov</t>
    <phoneticPr fontId="3"/>
  </si>
  <si>
    <t>16-30 Nov</t>
    <phoneticPr fontId="3"/>
  </si>
  <si>
    <t>1-31 Dec</t>
    <phoneticPr fontId="1"/>
  </si>
  <si>
    <t>1-15 Jan 11</t>
    <phoneticPr fontId="1"/>
  </si>
  <si>
    <t>16-31 Jan</t>
    <phoneticPr fontId="1"/>
  </si>
  <si>
    <t>1-28 Feb</t>
    <phoneticPr fontId="3"/>
  </si>
  <si>
    <t>1-15 Mar</t>
    <phoneticPr fontId="1"/>
  </si>
  <si>
    <t>16-31 Mar</t>
    <phoneticPr fontId="1"/>
  </si>
  <si>
    <t>1-15 Apr</t>
    <phoneticPr fontId="3"/>
  </si>
  <si>
    <t>16-30 Apr</t>
    <phoneticPr fontId="3"/>
  </si>
  <si>
    <t>1-15 May</t>
    <phoneticPr fontId="1"/>
  </si>
  <si>
    <t>16-31 May</t>
    <phoneticPr fontId="1"/>
  </si>
  <si>
    <t>1-15 Jun</t>
    <phoneticPr fontId="3"/>
  </si>
  <si>
    <t>16-30 Jun</t>
    <phoneticPr fontId="3"/>
  </si>
  <si>
    <t>1-15 Jul</t>
    <phoneticPr fontId="3"/>
  </si>
  <si>
    <t>16-23 Jul</t>
    <phoneticPr fontId="3"/>
  </si>
  <si>
    <t>24-31 Jul</t>
    <phoneticPr fontId="3"/>
  </si>
  <si>
    <t>1-8 Aug</t>
    <phoneticPr fontId="3"/>
  </si>
  <si>
    <t>9-15 Aug</t>
    <phoneticPr fontId="3"/>
  </si>
  <si>
    <t>16-23 Aug</t>
    <phoneticPr fontId="3"/>
  </si>
  <si>
    <t>24-31 Aug</t>
    <phoneticPr fontId="3"/>
  </si>
  <si>
    <t>Integrated</t>
    <phoneticPr fontId="1"/>
  </si>
  <si>
    <t>Integrated</t>
    <phoneticPr fontId="1"/>
  </si>
  <si>
    <t>14-30 Sept 11</t>
    <phoneticPr fontId="3"/>
  </si>
  <si>
    <t>1-15 Dec</t>
    <phoneticPr fontId="1"/>
  </si>
  <si>
    <t>16-31 Dec</t>
    <phoneticPr fontId="1"/>
  </si>
  <si>
    <t>1-15 Jan 12</t>
    <phoneticPr fontId="1"/>
  </si>
  <si>
    <t>1-15 Feb</t>
    <phoneticPr fontId="3"/>
  </si>
  <si>
    <t>16-29 Feb</t>
    <phoneticPr fontId="3"/>
  </si>
  <si>
    <t>16-31 Jul</t>
    <phoneticPr fontId="3"/>
  </si>
  <si>
    <t>1-15 Aug</t>
    <phoneticPr fontId="3"/>
  </si>
  <si>
    <t>16-23 Aug</t>
    <phoneticPr fontId="3"/>
  </si>
  <si>
    <t>24 Aug-1 Sept</t>
    <phoneticPr fontId="3"/>
  </si>
  <si>
    <t>20-30 Sept 11</t>
    <phoneticPr fontId="3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</si>
  <si>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</si>
  <si>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</si>
  <si>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</si>
  <si>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</si>
  <si>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</si>
  <si>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</si>
  <si>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</si>
  <si>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</si>
  <si>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</si>
  <si>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</si>
  <si>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</si>
  <si>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</si>
  <si>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</si>
  <si>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</si>
  <si>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</si>
  <si>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</si>
  <si>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</si>
  <si>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Panel A (at Stn. A during 2009-10)</t>
    <phoneticPr fontId="1"/>
  </si>
  <si>
    <t>sinkers</t>
    <phoneticPr fontId="1"/>
  </si>
  <si>
    <t>Table S1. Numerical fluxes (ind. m-2 d-1) of sinkers and passively sinking copepods (PSCs) for Pareuchaeta glacialis copepodite stage IV (CIV)– copepodite stage VI (CVI), Calanus hyperboreus CVI, and C. glacialis CVI by sampling period. The %PSC is the percentage contribution of PSCs to the overall copepod flux (PSCs/(PSCs + sinkers) × 100). The fluxes integrated over the sampling period (sum of the products of daily flux by period duration for all periods, in ind. m-2) and corresponding percentage contributions are also given. Dash ‘-’ means not applicable.</t>
    <phoneticPr fontId="1"/>
  </si>
  <si>
    <t>Panel B (at Stn. G during 2009-10)</t>
    <phoneticPr fontId="1"/>
  </si>
  <si>
    <t>Panel C (at Stn. A during 2010-11)</t>
    <phoneticPr fontId="1"/>
  </si>
  <si>
    <t>Panel D (at Stn. A during 2011-12)</t>
    <phoneticPr fontId="1"/>
  </si>
  <si>
    <t>Panel E (at Stn. G during 2011-12)</t>
    <phoneticPr fontId="1"/>
  </si>
  <si>
    <t>https://doi.org/10.3354/meps13327</t>
  </si>
  <si>
    <t>Supplement to Sampei et al. (2020) – Mar Ecol Prog Ser 42:67-81</t>
  </si>
  <si>
    <t xml:space="preserve">  –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</si>
</sst>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_ "/>
    <numFmt numFmtId="165" formatCode="0.0_);[Red]\(0.0\)"/>
    <numFmt numFmtId="166" formatCode="0.000000000000_ "/>
  </numFmts>
  <fonts count="15" x14ac:knownFonts="1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  <font>
      <vertAlign val="subscript"/>
      <sz val="12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charset val="128"/>
      <scheme val="minor"/>
    </font>
    <font>
      <i/>
      <u/>
      <sz val="12"/>
      <color theme="10"/>
      <name val="Times New Roman"/>
    </font>
    <font>
      <u/>
      <sz val="11"/>
      <color theme="11"/>
      <name val="Calibri"/>
      <family val="2"/>
      <charset val="128"/>
      <scheme val="minor"/>
    </font>
    <font>
      <b/>
      <sz val="14"/>
      <color theme="1"/>
      <name val="Times New Roman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/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/>
    </xf>
    <xf numFmtId="0" fontId="5" fillId="2" borderId="0" xfId="0" quotePrefix="1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4" fontId="5" fillId="2" borderId="0" xfId="0" quotePrefix="1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5" fontId="5" fillId="2" borderId="0" xfId="0" applyNumberFormat="1" applyFont="1" applyFill="1" applyBorder="1" applyAlignment="1">
      <alignment horizontal="center" vertical="center"/>
    </xf>
    <xf numFmtId="165" fontId="5" fillId="2" borderId="0" xfId="0" quotePrefix="1" applyNumberFormat="1" applyFont="1" applyFill="1" applyBorder="1" applyAlignment="1">
      <alignment horizontal="center" vertical="center"/>
    </xf>
    <xf numFmtId="166" fontId="7" fillId="2" borderId="0" xfId="0" applyNumberFormat="1" applyFont="1" applyFill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5" fontId="7" fillId="2" borderId="0" xfId="0" applyNumberFormat="1" applyFont="1" applyFill="1">
      <alignment vertical="center"/>
    </xf>
    <xf numFmtId="165" fontId="5" fillId="2" borderId="2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0" fillId="0" borderId="0" xfId="3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1" fillId="0" borderId="0" xfId="3" applyFont="1" applyAlignment="1">
      <alignment horizontal="left" vertical="center"/>
    </xf>
  </cellXfs>
  <cellStyles count="5">
    <cellStyle name="Besuchter Link" xfId="4" builtinId="9" hidden="1"/>
    <cellStyle name="Link" xfId="3" builtinId="8"/>
    <cellStyle name="Standard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i.org/10.3354/meps133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="150" zoomScaleNormal="150" zoomScalePageLayoutView="150" workbookViewId="0">
      <selection activeCell="D5" sqref="D5"/>
    </sheetView>
  </sheetViews>
  <sheetFormatPr baseColWidth="10" defaultRowHeight="13" x14ac:dyDescent="0"/>
  <cols>
    <col min="1" max="5" width="10.83203125" style="40"/>
    <col min="6" max="6" width="4.33203125" style="40" bestFit="1" customWidth="1"/>
    <col min="7" max="16384" width="10.83203125" style="40"/>
  </cols>
  <sheetData>
    <row r="1" spans="1:11" ht="35" customHeight="1">
      <c r="A1" s="50" t="s">
        <v>109</v>
      </c>
      <c r="B1" s="50"/>
      <c r="C1" s="50"/>
      <c r="D1" s="50"/>
      <c r="E1" s="50"/>
      <c r="F1" s="49" t="s">
        <v>110</v>
      </c>
      <c r="G1" s="53" t="s">
        <v>108</v>
      </c>
      <c r="H1" s="53"/>
      <c r="I1" s="53"/>
      <c r="J1" s="52"/>
      <c r="K1" s="52"/>
    </row>
    <row r="2" spans="1:11" ht="25" customHeight="1">
      <c r="A2" s="47"/>
      <c r="B2" s="46"/>
      <c r="C2" s="46"/>
      <c r="D2" s="46"/>
      <c r="F2" s="51"/>
    </row>
    <row r="3" spans="1:11" ht="20" customHeight="1">
      <c r="A3" s="41"/>
      <c r="B3" s="41"/>
      <c r="C3" s="41"/>
    </row>
    <row r="7" spans="1:11" ht="14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</row>
  </sheetData>
  <mergeCells count="2">
    <mergeCell ref="A1:E1"/>
    <mergeCell ref="G1:I1"/>
  </mergeCells>
  <hyperlinks>
    <hyperlink ref="G1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1"/>
  <sheetViews>
    <sheetView tabSelected="1" zoomScale="125" zoomScaleNormal="125" zoomScalePageLayoutView="125" workbookViewId="0">
      <selection activeCell="A4" sqref="A4"/>
    </sheetView>
  </sheetViews>
  <sheetFormatPr baseColWidth="10" defaultColWidth="8.1640625" defaultRowHeight="15" x14ac:dyDescent="0"/>
  <cols>
    <col min="1" max="1" width="8.1640625" style="8"/>
    <col min="2" max="2" width="15.33203125" style="8" customWidth="1"/>
    <col min="3" max="3" width="1.6640625" style="8" customWidth="1"/>
    <col min="4" max="4" width="8.6640625" style="8" bestFit="1" customWidth="1"/>
    <col min="5" max="5" width="7.6640625" style="8" bestFit="1" customWidth="1"/>
    <col min="6" max="6" width="8" style="8" customWidth="1"/>
    <col min="7" max="7" width="1.6640625" style="8" customWidth="1"/>
    <col min="8" max="8" width="7" style="8" customWidth="1"/>
    <col min="9" max="9" width="5.33203125" style="8" customWidth="1"/>
    <col min="10" max="10" width="8.5" style="8" customWidth="1"/>
    <col min="11" max="11" width="1.6640625" style="8" customWidth="1"/>
    <col min="12" max="12" width="8" style="8" customWidth="1"/>
    <col min="13" max="13" width="7.5" style="8" customWidth="1"/>
    <col min="14" max="14" width="5.6640625" style="8" customWidth="1"/>
    <col min="15" max="15" width="1.6640625" style="8" customWidth="1"/>
    <col min="16" max="16" width="9.83203125" style="5" customWidth="1"/>
    <col min="17" max="17" width="7.1640625" style="5" customWidth="1"/>
    <col min="18" max="18" width="8.1640625" style="5" customWidth="1"/>
    <col min="19" max="19" width="18.33203125" style="8" bestFit="1" customWidth="1"/>
    <col min="20" max="21" width="8.1640625" style="8"/>
    <col min="22" max="22" width="8.5" style="8" bestFit="1" customWidth="1"/>
    <col min="23" max="16384" width="8.1640625" style="8"/>
  </cols>
  <sheetData>
    <row r="2" spans="1:22">
      <c r="B2" s="8" t="s">
        <v>103</v>
      </c>
    </row>
    <row r="5" spans="1:22">
      <c r="A5" s="40" t="s">
        <v>101</v>
      </c>
    </row>
    <row r="6" spans="1:22" ht="16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22" ht="3" customHeight="1" thickTop="1">
      <c r="B7" s="2"/>
      <c r="C7" s="31"/>
      <c r="D7" s="2"/>
      <c r="E7" s="2"/>
      <c r="F7" s="2"/>
      <c r="G7" s="31"/>
      <c r="H7" s="2"/>
      <c r="I7" s="2"/>
      <c r="J7" s="2"/>
      <c r="K7" s="31"/>
      <c r="L7" s="2"/>
      <c r="M7" s="2"/>
      <c r="N7" s="2"/>
      <c r="O7" s="31"/>
      <c r="P7" s="2"/>
      <c r="Q7" s="2"/>
      <c r="R7" s="2"/>
    </row>
    <row r="8" spans="1:22">
      <c r="B8" s="42" t="s">
        <v>0</v>
      </c>
      <c r="C8" s="31"/>
      <c r="D8" s="44" t="s">
        <v>25</v>
      </c>
      <c r="E8" s="44"/>
      <c r="F8" s="44"/>
      <c r="G8" s="33"/>
      <c r="H8" s="44" t="s">
        <v>26</v>
      </c>
      <c r="I8" s="44"/>
      <c r="J8" s="44"/>
      <c r="K8" s="33"/>
      <c r="L8" s="44" t="s">
        <v>27</v>
      </c>
      <c r="M8" s="45"/>
      <c r="N8" s="45"/>
      <c r="O8" s="34"/>
      <c r="P8" s="45" t="s">
        <v>28</v>
      </c>
      <c r="Q8" s="45"/>
      <c r="R8" s="45"/>
      <c r="S8" s="9"/>
    </row>
    <row r="9" spans="1:22" ht="17">
      <c r="B9" s="43"/>
      <c r="C9" s="32"/>
      <c r="D9" s="4" t="s">
        <v>102</v>
      </c>
      <c r="E9" s="4" t="s">
        <v>30</v>
      </c>
      <c r="F9" s="4" t="s">
        <v>31</v>
      </c>
      <c r="G9" s="32"/>
      <c r="H9" s="4" t="s">
        <v>102</v>
      </c>
      <c r="I9" s="4" t="s">
        <v>30</v>
      </c>
      <c r="J9" s="4" t="s">
        <v>31</v>
      </c>
      <c r="K9" s="32"/>
      <c r="L9" s="4" t="s">
        <v>102</v>
      </c>
      <c r="M9" s="4" t="s">
        <v>32</v>
      </c>
      <c r="N9" s="4" t="s">
        <v>31</v>
      </c>
      <c r="O9" s="32"/>
      <c r="P9" s="10" t="s">
        <v>102</v>
      </c>
      <c r="Q9" s="10" t="s">
        <v>30</v>
      </c>
      <c r="R9" s="4" t="s">
        <v>31</v>
      </c>
    </row>
    <row r="10" spans="1:22" ht="3" customHeight="1">
      <c r="B10" s="2"/>
      <c r="C10" s="31"/>
      <c r="D10" s="2"/>
      <c r="E10" s="2"/>
      <c r="F10" s="2"/>
      <c r="G10" s="31"/>
      <c r="H10" s="2"/>
      <c r="I10" s="2"/>
      <c r="J10" s="2"/>
      <c r="K10" s="31"/>
      <c r="L10" s="2"/>
      <c r="M10" s="2"/>
      <c r="N10" s="2"/>
      <c r="O10" s="31"/>
      <c r="P10" s="11"/>
      <c r="Q10" s="11"/>
      <c r="R10" s="11"/>
    </row>
    <row r="11" spans="1:22">
      <c r="B11" s="3" t="s">
        <v>1</v>
      </c>
      <c r="C11" s="3"/>
      <c r="D11" s="2">
        <v>750.1</v>
      </c>
      <c r="E11" s="19">
        <v>29.090909090909093</v>
      </c>
      <c r="F11" s="19">
        <f>100*E11/(D11+E11)</f>
        <v>3.7334764499305808</v>
      </c>
      <c r="G11" s="19"/>
      <c r="H11" s="2">
        <v>6.4</v>
      </c>
      <c r="I11" s="2">
        <v>0</v>
      </c>
      <c r="J11" s="19">
        <f t="shared" ref="J11:J36" si="0">100*I11/(H11+I11)</f>
        <v>0</v>
      </c>
      <c r="K11" s="19"/>
      <c r="L11" s="2">
        <v>1.9</v>
      </c>
      <c r="M11" s="18">
        <v>1.25</v>
      </c>
      <c r="N11" s="19">
        <f t="shared" ref="N11:N36" si="1">100*M11/(L11+M11)</f>
        <v>39.682539682539684</v>
      </c>
      <c r="O11" s="19"/>
      <c r="P11" s="21">
        <f>+D11+H11+L11</f>
        <v>758.4</v>
      </c>
      <c r="Q11" s="21">
        <f t="shared" ref="Q11:Q35" si="2">+E11+I11+M11</f>
        <v>30.340909090909093</v>
      </c>
      <c r="R11" s="19">
        <f t="shared" ref="R11:R36" si="3">100*Q11/(P11+Q11)</f>
        <v>3.8467523037291889</v>
      </c>
      <c r="S11" s="2"/>
      <c r="V11" s="19"/>
    </row>
    <row r="12" spans="1:22">
      <c r="B12" s="3" t="s">
        <v>2</v>
      </c>
      <c r="C12" s="3"/>
      <c r="D12" s="7">
        <v>329.6</v>
      </c>
      <c r="E12" s="19">
        <v>8.4848484848484844</v>
      </c>
      <c r="F12" s="19">
        <f t="shared" ref="F12:F36" si="4">100*E12/(D12+E12)</f>
        <v>2.5096801950380034</v>
      </c>
      <c r="G12" s="19"/>
      <c r="H12" s="7">
        <v>22.4</v>
      </c>
      <c r="I12" s="2">
        <v>0</v>
      </c>
      <c r="J12" s="19">
        <f t="shared" si="0"/>
        <v>0</v>
      </c>
      <c r="K12" s="19"/>
      <c r="L12" s="7">
        <v>9.1</v>
      </c>
      <c r="M12" s="18">
        <v>0</v>
      </c>
      <c r="N12" s="19">
        <f t="shared" si="1"/>
        <v>0</v>
      </c>
      <c r="O12" s="19"/>
      <c r="P12" s="21">
        <f t="shared" ref="P12:P35" si="5">+D12+H12+L12</f>
        <v>361.1</v>
      </c>
      <c r="Q12" s="21">
        <f t="shared" si="2"/>
        <v>8.4848484848484844</v>
      </c>
      <c r="R12" s="19">
        <f t="shared" si="3"/>
        <v>2.2957782278231922</v>
      </c>
      <c r="S12" s="2"/>
      <c r="V12" s="19"/>
    </row>
    <row r="13" spans="1:22">
      <c r="B13" s="3" t="s">
        <v>4</v>
      </c>
      <c r="C13" s="3"/>
      <c r="D13" s="2">
        <v>879.7</v>
      </c>
      <c r="E13" s="18">
        <v>14.772727272727273</v>
      </c>
      <c r="F13" s="19">
        <f t="shared" si="4"/>
        <v>1.6515570371574924</v>
      </c>
      <c r="G13" s="19"/>
      <c r="H13" s="7" t="s">
        <v>34</v>
      </c>
      <c r="I13" s="7">
        <v>0</v>
      </c>
      <c r="J13" s="19">
        <f>100*I13/(H13+I13)</f>
        <v>0</v>
      </c>
      <c r="K13" s="19"/>
      <c r="L13" s="2">
        <v>10.5</v>
      </c>
      <c r="M13" s="18">
        <v>0</v>
      </c>
      <c r="N13" s="19">
        <f t="shared" si="1"/>
        <v>0</v>
      </c>
      <c r="O13" s="19"/>
      <c r="P13" s="21">
        <f>+D13+H13+L13</f>
        <v>910.2</v>
      </c>
      <c r="Q13" s="21">
        <f t="shared" si="2"/>
        <v>14.772727272727273</v>
      </c>
      <c r="R13" s="19">
        <f>100*Q13/(P13+Q13)</f>
        <v>1.5970986859563425</v>
      </c>
      <c r="S13" s="2"/>
      <c r="V13" s="19"/>
    </row>
    <row r="14" spans="1:22">
      <c r="B14" s="3" t="s">
        <v>3</v>
      </c>
      <c r="C14" s="3"/>
      <c r="D14" s="7">
        <v>927.2</v>
      </c>
      <c r="E14" s="18">
        <v>16.969696969696969</v>
      </c>
      <c r="F14" s="19">
        <f t="shared" si="4"/>
        <v>1.7973142989190438</v>
      </c>
      <c r="G14" s="19"/>
      <c r="H14" s="7">
        <v>17.600000000000001</v>
      </c>
      <c r="I14" s="7">
        <v>0</v>
      </c>
      <c r="J14" s="19">
        <f t="shared" si="0"/>
        <v>0</v>
      </c>
      <c r="K14" s="19"/>
      <c r="L14" s="2">
        <v>67.900000000000006</v>
      </c>
      <c r="M14" s="18">
        <v>0</v>
      </c>
      <c r="N14" s="19">
        <f t="shared" si="1"/>
        <v>0</v>
      </c>
      <c r="O14" s="19"/>
      <c r="P14" s="21">
        <f t="shared" si="5"/>
        <v>1012.7</v>
      </c>
      <c r="Q14" s="21">
        <f t="shared" si="2"/>
        <v>16.969696969696969</v>
      </c>
      <c r="R14" s="19">
        <f t="shared" si="3"/>
        <v>1.6480719030227404</v>
      </c>
      <c r="S14" s="2"/>
      <c r="V14" s="19"/>
    </row>
    <row r="15" spans="1:22">
      <c r="B15" s="3" t="s">
        <v>5</v>
      </c>
      <c r="C15" s="3"/>
      <c r="D15" s="2">
        <v>680.4</v>
      </c>
      <c r="E15" s="18">
        <v>27.878787878787879</v>
      </c>
      <c r="F15" s="19">
        <f t="shared" si="4"/>
        <v>3.9361319802166586</v>
      </c>
      <c r="G15" s="19"/>
      <c r="H15" s="2">
        <v>6.4</v>
      </c>
      <c r="I15" s="7">
        <v>0</v>
      </c>
      <c r="J15" s="19">
        <f t="shared" si="0"/>
        <v>0</v>
      </c>
      <c r="K15" s="19"/>
      <c r="L15" s="2">
        <v>173.9</v>
      </c>
      <c r="M15" s="19">
        <v>0.83333333333333337</v>
      </c>
      <c r="N15" s="19">
        <f t="shared" si="1"/>
        <v>0.47691720717283481</v>
      </c>
      <c r="O15" s="19"/>
      <c r="P15" s="21">
        <f t="shared" si="5"/>
        <v>860.69999999999993</v>
      </c>
      <c r="Q15" s="21">
        <f t="shared" si="2"/>
        <v>28.712121212121211</v>
      </c>
      <c r="R15" s="19">
        <f t="shared" si="3"/>
        <v>3.2282133925711909</v>
      </c>
      <c r="S15" s="2"/>
      <c r="V15" s="19"/>
    </row>
    <row r="16" spans="1:22">
      <c r="B16" s="3" t="s">
        <v>6</v>
      </c>
      <c r="C16" s="3"/>
      <c r="D16" s="19">
        <v>277.81818181818181</v>
      </c>
      <c r="E16" s="19">
        <v>18.181818181818183</v>
      </c>
      <c r="F16" s="19">
        <f t="shared" si="4"/>
        <v>6.1425061425061429</v>
      </c>
      <c r="G16" s="19"/>
      <c r="H16" s="2">
        <v>5.3</v>
      </c>
      <c r="I16" s="2">
        <v>0</v>
      </c>
      <c r="J16" s="19">
        <f t="shared" si="0"/>
        <v>0</v>
      </c>
      <c r="K16" s="19"/>
      <c r="L16" s="19">
        <v>0</v>
      </c>
      <c r="M16" s="19">
        <v>0</v>
      </c>
      <c r="N16" s="19" t="s">
        <v>84</v>
      </c>
      <c r="O16" s="19"/>
      <c r="P16" s="21">
        <f t="shared" si="5"/>
        <v>283.11818181818182</v>
      </c>
      <c r="Q16" s="21">
        <f t="shared" si="2"/>
        <v>18.181818181818183</v>
      </c>
      <c r="R16" s="19">
        <f t="shared" si="3"/>
        <v>6.0344567480312588</v>
      </c>
      <c r="S16" s="2"/>
      <c r="V16" s="19"/>
    </row>
    <row r="17" spans="2:22">
      <c r="B17" s="6" t="s">
        <v>7</v>
      </c>
      <c r="C17" s="6"/>
      <c r="D17" s="2">
        <v>659.1</v>
      </c>
      <c r="E17" s="18">
        <v>40.909090909090914</v>
      </c>
      <c r="F17" s="19">
        <f t="shared" si="4"/>
        <v>5.8440799470136762</v>
      </c>
      <c r="G17" s="19"/>
      <c r="H17" s="2">
        <v>0.7</v>
      </c>
      <c r="I17" s="7">
        <v>0</v>
      </c>
      <c r="J17" s="19">
        <f t="shared" si="0"/>
        <v>0</v>
      </c>
      <c r="K17" s="19"/>
      <c r="L17" s="2">
        <v>11.3</v>
      </c>
      <c r="M17" s="18">
        <v>0</v>
      </c>
      <c r="N17" s="19">
        <f t="shared" si="1"/>
        <v>0</v>
      </c>
      <c r="O17" s="19"/>
      <c r="P17" s="21">
        <f t="shared" si="5"/>
        <v>671.1</v>
      </c>
      <c r="Q17" s="21">
        <f t="shared" si="2"/>
        <v>40.909090909090914</v>
      </c>
      <c r="R17" s="19">
        <f t="shared" si="3"/>
        <v>5.7455854751599196</v>
      </c>
      <c r="S17" s="2"/>
      <c r="V17" s="19"/>
    </row>
    <row r="18" spans="2:22">
      <c r="B18" s="3" t="s">
        <v>8</v>
      </c>
      <c r="C18" s="3"/>
      <c r="D18" s="18" t="s">
        <v>40</v>
      </c>
      <c r="E18" s="18">
        <v>20.454545454545453</v>
      </c>
      <c r="F18" s="19">
        <f>100*E18/(D18+E18)</f>
        <v>5.225267069205759</v>
      </c>
      <c r="G18" s="19"/>
      <c r="H18" s="2">
        <v>0.5</v>
      </c>
      <c r="I18" s="7">
        <v>0</v>
      </c>
      <c r="J18" s="19">
        <f t="shared" si="0"/>
        <v>0</v>
      </c>
      <c r="K18" s="19"/>
      <c r="L18" s="2">
        <v>18</v>
      </c>
      <c r="M18" s="18">
        <v>0</v>
      </c>
      <c r="N18" s="19">
        <f t="shared" si="1"/>
        <v>0</v>
      </c>
      <c r="O18" s="19"/>
      <c r="P18" s="21">
        <f>+D18+H18+L18</f>
        <v>389.5</v>
      </c>
      <c r="Q18" s="21">
        <f t="shared" si="2"/>
        <v>20.454545454545453</v>
      </c>
      <c r="R18" s="19">
        <f>100*Q18/(P18+Q18)</f>
        <v>4.9894666814502715</v>
      </c>
      <c r="S18" s="2"/>
      <c r="V18" s="19"/>
    </row>
    <row r="19" spans="2:22">
      <c r="B19" s="3" t="s">
        <v>9</v>
      </c>
      <c r="C19" s="3"/>
      <c r="D19" s="18" t="s">
        <v>41</v>
      </c>
      <c r="E19" s="18">
        <v>7.2727272727272725</v>
      </c>
      <c r="F19" s="19">
        <f>100*E19/(D19+E19)</f>
        <v>4.760487950014876</v>
      </c>
      <c r="G19" s="19"/>
      <c r="H19" s="2">
        <v>4.8</v>
      </c>
      <c r="I19" s="7">
        <v>0</v>
      </c>
      <c r="J19" s="19">
        <f t="shared" si="0"/>
        <v>0</v>
      </c>
      <c r="K19" s="19"/>
      <c r="L19" s="2">
        <v>11.2</v>
      </c>
      <c r="M19" s="18">
        <v>0</v>
      </c>
      <c r="N19" s="19">
        <f t="shared" si="1"/>
        <v>0</v>
      </c>
      <c r="O19" s="19"/>
      <c r="P19" s="21">
        <f>+D19+H19+L19</f>
        <v>161.5</v>
      </c>
      <c r="Q19" s="21">
        <f t="shared" si="2"/>
        <v>7.2727272727272725</v>
      </c>
      <c r="R19" s="19">
        <f>100*Q19/(P19+Q19)</f>
        <v>4.3091839482897925</v>
      </c>
      <c r="S19" s="2"/>
    </row>
    <row r="20" spans="2:22">
      <c r="B20" s="3" t="s">
        <v>10</v>
      </c>
      <c r="C20" s="3"/>
      <c r="D20" s="2">
        <v>4.3</v>
      </c>
      <c r="E20" s="18">
        <v>0.5865102639296188</v>
      </c>
      <c r="F20" s="19">
        <f t="shared" si="4"/>
        <v>12.002640580927805</v>
      </c>
      <c r="G20" s="19"/>
      <c r="H20" s="2">
        <v>1.7</v>
      </c>
      <c r="I20" s="7">
        <v>0.40322580645161288</v>
      </c>
      <c r="J20" s="19">
        <f t="shared" si="0"/>
        <v>19.171779141104295</v>
      </c>
      <c r="K20" s="19"/>
      <c r="L20" s="2">
        <v>0.3</v>
      </c>
      <c r="M20" s="18">
        <v>0</v>
      </c>
      <c r="N20" s="19">
        <f t="shared" si="1"/>
        <v>0</v>
      </c>
      <c r="O20" s="19"/>
      <c r="P20" s="21">
        <f t="shared" si="5"/>
        <v>6.3</v>
      </c>
      <c r="Q20" s="21">
        <f t="shared" si="2"/>
        <v>0.98973607038123168</v>
      </c>
      <c r="R20" s="19">
        <f t="shared" si="3"/>
        <v>13.577118030412745</v>
      </c>
      <c r="S20" s="2"/>
    </row>
    <row r="21" spans="2:22">
      <c r="B21" s="3" t="s">
        <v>11</v>
      </c>
      <c r="C21" s="3"/>
      <c r="D21" s="7">
        <v>27.2</v>
      </c>
      <c r="E21" s="18">
        <v>0</v>
      </c>
      <c r="F21" s="19">
        <f t="shared" si="4"/>
        <v>0</v>
      </c>
      <c r="G21" s="19"/>
      <c r="H21" s="7">
        <v>4.3</v>
      </c>
      <c r="I21" s="7">
        <v>0</v>
      </c>
      <c r="J21" s="19">
        <f t="shared" si="0"/>
        <v>0</v>
      </c>
      <c r="K21" s="19"/>
      <c r="L21" s="7">
        <v>12.3</v>
      </c>
      <c r="M21" s="18">
        <v>0</v>
      </c>
      <c r="N21" s="19">
        <f t="shared" si="1"/>
        <v>0</v>
      </c>
      <c r="O21" s="19"/>
      <c r="P21" s="21">
        <f t="shared" si="5"/>
        <v>43.8</v>
      </c>
      <c r="Q21" s="21">
        <f t="shared" si="2"/>
        <v>0</v>
      </c>
      <c r="R21" s="19">
        <f t="shared" si="3"/>
        <v>0</v>
      </c>
      <c r="S21" s="2"/>
    </row>
    <row r="22" spans="2:22">
      <c r="B22" s="3" t="s">
        <v>12</v>
      </c>
      <c r="C22" s="3"/>
      <c r="D22" s="2">
        <v>14.9</v>
      </c>
      <c r="E22" s="18">
        <v>1.1363636363636365</v>
      </c>
      <c r="F22" s="19">
        <f t="shared" si="4"/>
        <v>7.0861678004535156</v>
      </c>
      <c r="G22" s="19"/>
      <c r="H22" s="7" t="s">
        <v>35</v>
      </c>
      <c r="I22" s="7">
        <v>0</v>
      </c>
      <c r="J22" s="19">
        <f>100*I22/(H22+I22)</f>
        <v>0</v>
      </c>
      <c r="K22" s="19"/>
      <c r="L22" s="7">
        <v>12.5</v>
      </c>
      <c r="M22" s="18">
        <v>0</v>
      </c>
      <c r="N22" s="19">
        <f t="shared" si="1"/>
        <v>0</v>
      </c>
      <c r="O22" s="19"/>
      <c r="P22" s="21">
        <f>+D22+H22+L22</f>
        <v>30.4</v>
      </c>
      <c r="Q22" s="21">
        <f t="shared" si="2"/>
        <v>1.1363636363636365</v>
      </c>
      <c r="R22" s="19">
        <f>100*Q22/(P22+Q22)</f>
        <v>3.6033439031421159</v>
      </c>
      <c r="S22" s="2"/>
    </row>
    <row r="23" spans="2:22">
      <c r="B23" s="3" t="s">
        <v>13</v>
      </c>
      <c r="C23" s="3"/>
      <c r="D23" s="18">
        <v>61.9</v>
      </c>
      <c r="E23" s="18">
        <v>8.4848484848484844</v>
      </c>
      <c r="F23" s="19">
        <f t="shared" si="4"/>
        <v>12.05493606578551</v>
      </c>
      <c r="G23" s="19"/>
      <c r="H23" s="7">
        <v>1.6</v>
      </c>
      <c r="I23" s="7">
        <v>0</v>
      </c>
      <c r="J23" s="19">
        <f t="shared" si="0"/>
        <v>0</v>
      </c>
      <c r="K23" s="19"/>
      <c r="L23" s="7">
        <v>86.7</v>
      </c>
      <c r="M23" s="18">
        <v>0.83333333333333337</v>
      </c>
      <c r="N23" s="19">
        <f t="shared" si="1"/>
        <v>0.95201827875095213</v>
      </c>
      <c r="O23" s="19"/>
      <c r="P23" s="21">
        <f t="shared" si="5"/>
        <v>150.19999999999999</v>
      </c>
      <c r="Q23" s="21">
        <f t="shared" si="2"/>
        <v>9.3181818181818183</v>
      </c>
      <c r="R23" s="19">
        <f t="shared" si="3"/>
        <v>5.8414543796660405</v>
      </c>
      <c r="S23" s="2"/>
    </row>
    <row r="24" spans="2:22">
      <c r="B24" s="6" t="s">
        <v>14</v>
      </c>
      <c r="C24" s="6"/>
      <c r="D24" s="2">
        <v>79.3</v>
      </c>
      <c r="E24" s="18">
        <v>5.594405594405595</v>
      </c>
      <c r="F24" s="19">
        <f t="shared" si="4"/>
        <v>6.5898401140042342</v>
      </c>
      <c r="G24" s="19"/>
      <c r="H24" s="2">
        <v>1.8</v>
      </c>
      <c r="I24" s="7">
        <v>0</v>
      </c>
      <c r="J24" s="19">
        <f t="shared" si="0"/>
        <v>0</v>
      </c>
      <c r="K24" s="19"/>
      <c r="L24" s="2">
        <v>37.5</v>
      </c>
      <c r="M24" s="18">
        <v>0</v>
      </c>
      <c r="N24" s="19">
        <f t="shared" si="1"/>
        <v>0</v>
      </c>
      <c r="O24" s="19"/>
      <c r="P24" s="21">
        <f t="shared" si="5"/>
        <v>118.6</v>
      </c>
      <c r="Q24" s="21">
        <f t="shared" si="2"/>
        <v>5.594405594405595</v>
      </c>
      <c r="R24" s="19">
        <f t="shared" si="3"/>
        <v>4.5045552314778323</v>
      </c>
      <c r="S24" s="2"/>
    </row>
    <row r="25" spans="2:22">
      <c r="B25" s="3" t="s">
        <v>15</v>
      </c>
      <c r="C25" s="3"/>
      <c r="D25" s="2">
        <v>14.7</v>
      </c>
      <c r="E25" s="18">
        <v>2.4242424242424243</v>
      </c>
      <c r="F25" s="19">
        <f t="shared" si="4"/>
        <v>14.156786409485047</v>
      </c>
      <c r="G25" s="19"/>
      <c r="H25" s="2">
        <v>0</v>
      </c>
      <c r="I25" s="7">
        <v>0</v>
      </c>
      <c r="J25" s="19" t="s">
        <v>84</v>
      </c>
      <c r="K25" s="19"/>
      <c r="L25" s="2">
        <v>9.6</v>
      </c>
      <c r="M25" s="18">
        <v>0</v>
      </c>
      <c r="N25" s="19">
        <f t="shared" si="1"/>
        <v>0</v>
      </c>
      <c r="O25" s="19"/>
      <c r="P25" s="21">
        <f t="shared" si="5"/>
        <v>24.299999999999997</v>
      </c>
      <c r="Q25" s="21">
        <f t="shared" si="2"/>
        <v>2.4242424242424243</v>
      </c>
      <c r="R25" s="19">
        <f t="shared" si="3"/>
        <v>9.0713232792833658</v>
      </c>
      <c r="S25" s="2"/>
    </row>
    <row r="26" spans="2:22">
      <c r="B26" s="3" t="s">
        <v>16</v>
      </c>
      <c r="C26" s="3"/>
      <c r="D26" s="18" t="s">
        <v>42</v>
      </c>
      <c r="E26" s="18">
        <v>6.8181818181818183</v>
      </c>
      <c r="F26" s="19">
        <f>100*E26/(D26+E26)</f>
        <v>9.2741436873995315</v>
      </c>
      <c r="G26" s="19"/>
      <c r="H26" s="7" t="s">
        <v>36</v>
      </c>
      <c r="I26" s="7">
        <v>0</v>
      </c>
      <c r="J26" s="19">
        <f>100*I26/(H26+I26)</f>
        <v>0</v>
      </c>
      <c r="K26" s="19"/>
      <c r="L26" s="2">
        <v>57</v>
      </c>
      <c r="M26" s="18">
        <v>0</v>
      </c>
      <c r="N26" s="19">
        <f t="shared" si="1"/>
        <v>0</v>
      </c>
      <c r="O26" s="19"/>
      <c r="P26" s="21">
        <f>+D26+H26+L26</f>
        <v>124.7</v>
      </c>
      <c r="Q26" s="21">
        <f t="shared" si="2"/>
        <v>6.8181818181818183</v>
      </c>
      <c r="R26" s="19">
        <f>100*Q26/(P26+Q26)</f>
        <v>5.1842123453376647</v>
      </c>
      <c r="S26" s="2"/>
    </row>
    <row r="27" spans="2:22">
      <c r="B27" s="3" t="s">
        <v>17</v>
      </c>
      <c r="C27" s="3"/>
      <c r="D27" s="7">
        <v>61.1</v>
      </c>
      <c r="E27" s="18">
        <v>2.4242424242424243</v>
      </c>
      <c r="F27" s="19">
        <f t="shared" si="4"/>
        <v>3.8162476744740736</v>
      </c>
      <c r="G27" s="19"/>
      <c r="H27" s="7">
        <v>3.2</v>
      </c>
      <c r="I27" s="7">
        <v>0</v>
      </c>
      <c r="J27" s="19">
        <f t="shared" si="0"/>
        <v>0</v>
      </c>
      <c r="K27" s="19"/>
      <c r="L27" s="2">
        <v>108.8</v>
      </c>
      <c r="M27" s="19">
        <v>0</v>
      </c>
      <c r="N27" s="19">
        <f t="shared" si="1"/>
        <v>0</v>
      </c>
      <c r="O27" s="19"/>
      <c r="P27" s="21">
        <f t="shared" si="5"/>
        <v>173.1</v>
      </c>
      <c r="Q27" s="21">
        <f t="shared" si="2"/>
        <v>2.4242424242424243</v>
      </c>
      <c r="R27" s="19">
        <f t="shared" si="3"/>
        <v>1.3811439324620618</v>
      </c>
      <c r="S27" s="2"/>
    </row>
    <row r="28" spans="2:22">
      <c r="B28" s="3" t="s">
        <v>18</v>
      </c>
      <c r="C28" s="3"/>
      <c r="D28" s="2">
        <v>90.5</v>
      </c>
      <c r="E28" s="18">
        <v>1.2121212121212122</v>
      </c>
      <c r="F28" s="19">
        <f t="shared" si="4"/>
        <v>1.321658681645465</v>
      </c>
      <c r="G28" s="19"/>
      <c r="H28" s="2">
        <v>0.5</v>
      </c>
      <c r="I28" s="7">
        <v>0</v>
      </c>
      <c r="J28" s="19">
        <f t="shared" si="0"/>
        <v>0</v>
      </c>
      <c r="K28" s="19"/>
      <c r="L28" s="19">
        <v>136.80000000000001</v>
      </c>
      <c r="M28" s="18">
        <v>1.6666666666666667</v>
      </c>
      <c r="N28" s="19">
        <f t="shared" si="1"/>
        <v>1.203659123736158</v>
      </c>
      <c r="O28" s="19"/>
      <c r="P28" s="21">
        <f t="shared" si="5"/>
        <v>227.8</v>
      </c>
      <c r="Q28" s="21">
        <f t="shared" si="2"/>
        <v>2.8787878787878789</v>
      </c>
      <c r="R28" s="19">
        <f t="shared" si="3"/>
        <v>1.2479638484577793</v>
      </c>
      <c r="S28" s="2"/>
    </row>
    <row r="29" spans="2:22">
      <c r="B29" s="3" t="s">
        <v>19</v>
      </c>
      <c r="C29" s="3"/>
      <c r="D29" s="7">
        <v>26.1</v>
      </c>
      <c r="E29" s="18">
        <v>0</v>
      </c>
      <c r="F29" s="19">
        <f t="shared" si="4"/>
        <v>0</v>
      </c>
      <c r="G29" s="19"/>
      <c r="H29" s="7">
        <v>2.7</v>
      </c>
      <c r="I29" s="7">
        <v>0</v>
      </c>
      <c r="J29" s="19">
        <f t="shared" si="0"/>
        <v>0</v>
      </c>
      <c r="K29" s="19"/>
      <c r="L29" s="7">
        <v>11.7</v>
      </c>
      <c r="M29" s="18">
        <v>0</v>
      </c>
      <c r="N29" s="19">
        <f t="shared" si="1"/>
        <v>0</v>
      </c>
      <c r="O29" s="19"/>
      <c r="P29" s="21">
        <f t="shared" si="5"/>
        <v>40.5</v>
      </c>
      <c r="Q29" s="21">
        <f t="shared" si="2"/>
        <v>0</v>
      </c>
      <c r="R29" s="19">
        <f t="shared" si="3"/>
        <v>0</v>
      </c>
      <c r="S29" s="2"/>
    </row>
    <row r="30" spans="2:22">
      <c r="B30" s="6" t="s">
        <v>20</v>
      </c>
      <c r="C30" s="6"/>
      <c r="D30" s="2">
        <v>38.200000000000003</v>
      </c>
      <c r="E30" s="18">
        <v>5.1948051948051956</v>
      </c>
      <c r="F30" s="19">
        <f t="shared" si="4"/>
        <v>11.971030107140718</v>
      </c>
      <c r="G30" s="19"/>
      <c r="H30" s="2">
        <v>5.7</v>
      </c>
      <c r="I30" s="7">
        <v>0</v>
      </c>
      <c r="J30" s="19">
        <f t="shared" si="0"/>
        <v>0</v>
      </c>
      <c r="K30" s="19"/>
      <c r="L30" s="2">
        <v>32</v>
      </c>
      <c r="M30" s="18">
        <v>0</v>
      </c>
      <c r="N30" s="19">
        <f t="shared" si="1"/>
        <v>0</v>
      </c>
      <c r="O30" s="19"/>
      <c r="P30" s="21">
        <f t="shared" si="5"/>
        <v>75.900000000000006</v>
      </c>
      <c r="Q30" s="21">
        <f t="shared" si="2"/>
        <v>5.1948051948051956</v>
      </c>
      <c r="R30" s="19">
        <f t="shared" si="3"/>
        <v>6.4058421280207547</v>
      </c>
      <c r="S30" s="2"/>
    </row>
    <row r="31" spans="2:22">
      <c r="B31" s="3" t="s">
        <v>21</v>
      </c>
      <c r="C31" s="3"/>
      <c r="D31" s="2">
        <v>65.7</v>
      </c>
      <c r="E31" s="19">
        <v>2.2727272727272729</v>
      </c>
      <c r="F31" s="19">
        <f t="shared" si="4"/>
        <v>3.343587000133744</v>
      </c>
      <c r="G31" s="19"/>
      <c r="H31" s="2">
        <v>0</v>
      </c>
      <c r="I31" s="2">
        <v>0</v>
      </c>
      <c r="J31" s="19" t="s">
        <v>85</v>
      </c>
      <c r="K31" s="19"/>
      <c r="L31" s="7">
        <v>70</v>
      </c>
      <c r="M31" s="18">
        <v>0</v>
      </c>
      <c r="N31" s="19">
        <f t="shared" si="1"/>
        <v>0</v>
      </c>
      <c r="O31" s="19"/>
      <c r="P31" s="21">
        <f t="shared" si="5"/>
        <v>135.69999999999999</v>
      </c>
      <c r="Q31" s="21">
        <f t="shared" si="2"/>
        <v>2.2727272727272729</v>
      </c>
      <c r="R31" s="19">
        <f t="shared" si="3"/>
        <v>1.6472293602161165</v>
      </c>
      <c r="S31" s="2"/>
    </row>
    <row r="32" spans="2:22">
      <c r="B32" s="3" t="s">
        <v>22</v>
      </c>
      <c r="C32" s="3"/>
      <c r="D32" s="7" t="s">
        <v>43</v>
      </c>
      <c r="E32" s="19">
        <v>0</v>
      </c>
      <c r="F32" s="19">
        <f>100*E32/(D32+E32)</f>
        <v>0</v>
      </c>
      <c r="G32" s="19"/>
      <c r="H32" s="7" t="s">
        <v>37</v>
      </c>
      <c r="I32" s="2">
        <v>0</v>
      </c>
      <c r="J32" s="19">
        <f>100*I32/(H32+I32)</f>
        <v>0</v>
      </c>
      <c r="K32" s="19"/>
      <c r="L32" s="7">
        <v>4</v>
      </c>
      <c r="M32" s="18">
        <v>0</v>
      </c>
      <c r="N32" s="19">
        <f t="shared" si="1"/>
        <v>0</v>
      </c>
      <c r="O32" s="19"/>
      <c r="P32" s="21">
        <f>+D32+H32+L32</f>
        <v>53</v>
      </c>
      <c r="Q32" s="21">
        <f t="shared" si="2"/>
        <v>0</v>
      </c>
      <c r="R32" s="19">
        <f>100*Q32/(P32+Q32)</f>
        <v>0</v>
      </c>
      <c r="S32" s="2"/>
    </row>
    <row r="33" spans="1:22">
      <c r="B33" s="3" t="s">
        <v>23</v>
      </c>
      <c r="C33" s="3"/>
      <c r="D33" s="2">
        <v>40.700000000000003</v>
      </c>
      <c r="E33" s="19">
        <v>2.2727272727272729</v>
      </c>
      <c r="F33" s="19">
        <f t="shared" si="4"/>
        <v>5.2887666596149776</v>
      </c>
      <c r="G33" s="19"/>
      <c r="H33" s="7" t="s">
        <v>38</v>
      </c>
      <c r="I33" s="2">
        <v>0</v>
      </c>
      <c r="J33" s="19">
        <f>100*I33/(H33+I33)</f>
        <v>0</v>
      </c>
      <c r="K33" s="19"/>
      <c r="L33" s="2">
        <v>2</v>
      </c>
      <c r="M33" s="19">
        <v>0</v>
      </c>
      <c r="N33" s="19">
        <f t="shared" si="1"/>
        <v>0</v>
      </c>
      <c r="O33" s="19"/>
      <c r="P33" s="21">
        <f>+D33+H33+L33</f>
        <v>48.7</v>
      </c>
      <c r="Q33" s="21">
        <f t="shared" si="2"/>
        <v>2.2727272727272729</v>
      </c>
      <c r="R33" s="19">
        <f>100*Q33/(P33+Q33)</f>
        <v>4.4587123238808628</v>
      </c>
      <c r="S33" s="2"/>
    </row>
    <row r="34" spans="1:22">
      <c r="B34" s="3" t="s">
        <v>24</v>
      </c>
      <c r="C34" s="3"/>
      <c r="D34" s="2">
        <v>38.9</v>
      </c>
      <c r="E34" s="19">
        <v>0</v>
      </c>
      <c r="F34" s="19">
        <f t="shared" si="4"/>
        <v>0</v>
      </c>
      <c r="G34" s="19"/>
      <c r="H34" s="2">
        <v>51.4</v>
      </c>
      <c r="I34" s="2">
        <v>0</v>
      </c>
      <c r="J34" s="19">
        <f t="shared" si="0"/>
        <v>0</v>
      </c>
      <c r="K34" s="19"/>
      <c r="L34" s="2">
        <v>9.1</v>
      </c>
      <c r="M34" s="19">
        <v>0</v>
      </c>
      <c r="N34" s="19">
        <f t="shared" si="1"/>
        <v>0</v>
      </c>
      <c r="O34" s="19"/>
      <c r="P34" s="21">
        <f t="shared" si="5"/>
        <v>99.399999999999991</v>
      </c>
      <c r="Q34" s="21">
        <f t="shared" si="2"/>
        <v>0</v>
      </c>
      <c r="R34" s="19">
        <f t="shared" si="3"/>
        <v>0</v>
      </c>
    </row>
    <row r="35" spans="1:22">
      <c r="B35" s="3" t="s">
        <v>33</v>
      </c>
      <c r="C35" s="3"/>
      <c r="D35" s="12">
        <v>28.5</v>
      </c>
      <c r="E35" s="19">
        <v>4.5454545454545459</v>
      </c>
      <c r="F35" s="19">
        <f t="shared" si="4"/>
        <v>13.75515818431912</v>
      </c>
      <c r="G35" s="19"/>
      <c r="H35" s="7" t="s">
        <v>39</v>
      </c>
      <c r="I35" s="12">
        <v>0</v>
      </c>
      <c r="J35" s="19">
        <f>100*I35/(H35+I35)</f>
        <v>0</v>
      </c>
      <c r="K35" s="19"/>
      <c r="L35" s="12">
        <v>9</v>
      </c>
      <c r="M35" s="19">
        <v>0</v>
      </c>
      <c r="N35" s="19">
        <f t="shared" si="1"/>
        <v>0</v>
      </c>
      <c r="O35" s="19"/>
      <c r="P35" s="21">
        <f>+D35+H35+L35</f>
        <v>44.5</v>
      </c>
      <c r="Q35" s="21">
        <f t="shared" si="2"/>
        <v>4.5454545454545459</v>
      </c>
      <c r="R35" s="19">
        <f>100*Q35/(P35+Q35)</f>
        <v>9.2678405931417984</v>
      </c>
    </row>
    <row r="36" spans="1:22" s="35" customFormat="1">
      <c r="B36" s="36" t="s">
        <v>71</v>
      </c>
      <c r="C36" s="36"/>
      <c r="D36" s="36">
        <v>78365.100000000006</v>
      </c>
      <c r="E36" s="36">
        <v>2963.6</v>
      </c>
      <c r="F36" s="36">
        <f t="shared" si="4"/>
        <v>3.6439780790790945</v>
      </c>
      <c r="G36" s="36"/>
      <c r="H36" s="36">
        <v>2100.6</v>
      </c>
      <c r="I36" s="36">
        <v>12.5</v>
      </c>
      <c r="J36" s="36">
        <f t="shared" si="0"/>
        <v>0.59154796270881649</v>
      </c>
      <c r="K36" s="36"/>
      <c r="L36" s="36">
        <v>12775.1</v>
      </c>
      <c r="M36" s="36">
        <v>62.5</v>
      </c>
      <c r="N36" s="36">
        <f t="shared" si="1"/>
        <v>0.48685112482083875</v>
      </c>
      <c r="O36" s="36"/>
      <c r="P36" s="37">
        <v>93240.8</v>
      </c>
      <c r="Q36" s="37">
        <v>3038.6</v>
      </c>
      <c r="R36" s="36">
        <f t="shared" si="3"/>
        <v>3.156022991418725</v>
      </c>
    </row>
    <row r="41" spans="1:22">
      <c r="A41" s="40" t="s">
        <v>104</v>
      </c>
    </row>
    <row r="42" spans="1:22" ht="16" thickBo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22" ht="16" thickTop="1">
      <c r="B43" s="12"/>
      <c r="C43" s="31"/>
      <c r="D43" s="12"/>
      <c r="E43" s="12"/>
      <c r="F43" s="12"/>
      <c r="G43" s="31"/>
      <c r="H43" s="12"/>
      <c r="I43" s="12"/>
      <c r="J43" s="12"/>
      <c r="K43" s="31"/>
      <c r="L43" s="12"/>
      <c r="M43" s="12"/>
      <c r="N43" s="12"/>
      <c r="O43" s="31"/>
      <c r="P43" s="12"/>
      <c r="Q43" s="12"/>
      <c r="R43" s="12"/>
    </row>
    <row r="44" spans="1:22">
      <c r="B44" s="42" t="s">
        <v>0</v>
      </c>
      <c r="C44" s="31"/>
      <c r="D44" s="44" t="s">
        <v>25</v>
      </c>
      <c r="E44" s="44"/>
      <c r="F44" s="44"/>
      <c r="G44" s="33"/>
      <c r="H44" s="44" t="s">
        <v>26</v>
      </c>
      <c r="I44" s="44"/>
      <c r="J44" s="44"/>
      <c r="K44" s="33"/>
      <c r="L44" s="44" t="s">
        <v>27</v>
      </c>
      <c r="M44" s="45"/>
      <c r="N44" s="45"/>
      <c r="O44" s="34"/>
      <c r="P44" s="45" t="s">
        <v>28</v>
      </c>
      <c r="Q44" s="45"/>
      <c r="R44" s="45"/>
    </row>
    <row r="45" spans="1:22" ht="17">
      <c r="B45" s="43"/>
      <c r="C45" s="32"/>
      <c r="D45" s="13" t="s">
        <v>29</v>
      </c>
      <c r="E45" s="13" t="s">
        <v>30</v>
      </c>
      <c r="F45" s="13" t="s">
        <v>31</v>
      </c>
      <c r="G45" s="32"/>
      <c r="H45" s="13" t="s">
        <v>29</v>
      </c>
      <c r="I45" s="13" t="s">
        <v>30</v>
      </c>
      <c r="J45" s="13" t="s">
        <v>31</v>
      </c>
      <c r="K45" s="32"/>
      <c r="L45" s="13" t="s">
        <v>29</v>
      </c>
      <c r="M45" s="13" t="s">
        <v>30</v>
      </c>
      <c r="N45" s="13" t="s">
        <v>31</v>
      </c>
      <c r="O45" s="32"/>
      <c r="P45" s="10" t="s">
        <v>29</v>
      </c>
      <c r="Q45" s="10" t="s">
        <v>30</v>
      </c>
      <c r="R45" s="13" t="s">
        <v>31</v>
      </c>
    </row>
    <row r="46" spans="1:22">
      <c r="B46" s="12"/>
      <c r="C46" s="31"/>
      <c r="D46" s="12"/>
      <c r="E46" s="12"/>
      <c r="F46" s="12"/>
      <c r="G46" s="31"/>
      <c r="H46" s="12"/>
      <c r="I46" s="12"/>
      <c r="J46" s="12"/>
      <c r="K46" s="31"/>
      <c r="L46" s="12"/>
      <c r="M46" s="12"/>
      <c r="N46" s="12"/>
      <c r="O46" s="31"/>
      <c r="P46" s="14"/>
      <c r="Q46" s="14"/>
      <c r="R46" s="14"/>
    </row>
    <row r="47" spans="1:22">
      <c r="B47" s="3" t="s">
        <v>44</v>
      </c>
      <c r="C47" s="3"/>
      <c r="D47" s="28">
        <v>24.7</v>
      </c>
      <c r="E47" s="28">
        <v>12.987012987012987</v>
      </c>
      <c r="F47" s="28">
        <f t="shared" ref="F47:F71" si="6">100*E47/(D47+E47)</f>
        <v>34.460181260553426</v>
      </c>
      <c r="G47" s="28"/>
      <c r="H47" s="28">
        <v>22.9</v>
      </c>
      <c r="I47" s="28">
        <v>0</v>
      </c>
      <c r="J47" s="19">
        <f t="shared" ref="J47:J71" si="7">100*I47/(H47+I47)</f>
        <v>0</v>
      </c>
      <c r="K47" s="31"/>
      <c r="L47" s="28">
        <v>0</v>
      </c>
      <c r="M47" s="18">
        <v>1.1428571428571428</v>
      </c>
      <c r="N47" s="19">
        <v>100</v>
      </c>
      <c r="O47" s="31"/>
      <c r="P47" s="21">
        <f>+D47+H47+L47</f>
        <v>47.599999999999994</v>
      </c>
      <c r="Q47" s="21">
        <f t="shared" ref="Q47:Q70" si="8">+E47+I47+M47</f>
        <v>14.129870129870129</v>
      </c>
      <c r="R47" s="19">
        <f t="shared" ref="R47:R71" si="9">100*Q47/(P47+Q47)</f>
        <v>22.889842632331906</v>
      </c>
      <c r="V47" s="39"/>
    </row>
    <row r="48" spans="1:22">
      <c r="B48" s="3" t="s">
        <v>2</v>
      </c>
      <c r="C48" s="3"/>
      <c r="D48" s="29">
        <v>133.30000000000001</v>
      </c>
      <c r="E48" s="28">
        <v>4.8484848484848486</v>
      </c>
      <c r="F48" s="28">
        <f t="shared" si="6"/>
        <v>3.5096185483340281</v>
      </c>
      <c r="G48" s="28"/>
      <c r="H48" s="29">
        <v>26.7</v>
      </c>
      <c r="I48" s="28">
        <v>0</v>
      </c>
      <c r="J48" s="19">
        <f t="shared" si="7"/>
        <v>0</v>
      </c>
      <c r="K48" s="31"/>
      <c r="L48" s="29">
        <v>2.4</v>
      </c>
      <c r="M48" s="18">
        <v>0.83333333333333337</v>
      </c>
      <c r="N48" s="19">
        <f t="shared" ref="N48:N71" si="10">100*M48/(L48+M48)</f>
        <v>25.773195876288661</v>
      </c>
      <c r="O48" s="31"/>
      <c r="P48" s="21">
        <f t="shared" ref="P48:P70" si="11">+D48+H48+L48</f>
        <v>162.4</v>
      </c>
      <c r="Q48" s="21">
        <f t="shared" si="8"/>
        <v>5.6818181818181817</v>
      </c>
      <c r="R48" s="19">
        <f t="shared" si="9"/>
        <v>3.3803883390123852</v>
      </c>
      <c r="V48" s="39"/>
    </row>
    <row r="49" spans="2:22">
      <c r="B49" s="3" t="s">
        <v>4</v>
      </c>
      <c r="C49" s="3"/>
      <c r="D49" s="28">
        <v>408.1</v>
      </c>
      <c r="E49" s="29">
        <v>15.909090909090908</v>
      </c>
      <c r="F49" s="28">
        <f t="shared" si="6"/>
        <v>3.7520636349992489</v>
      </c>
      <c r="G49" s="28"/>
      <c r="H49" s="29">
        <v>9.5</v>
      </c>
      <c r="I49" s="29">
        <v>0</v>
      </c>
      <c r="J49" s="19">
        <f t="shared" si="7"/>
        <v>0</v>
      </c>
      <c r="K49" s="31"/>
      <c r="L49" s="28">
        <v>38.4</v>
      </c>
      <c r="M49" s="18">
        <v>1.5625</v>
      </c>
      <c r="N49" s="19">
        <f t="shared" si="10"/>
        <v>3.9099155458242105</v>
      </c>
      <c r="O49" s="31"/>
      <c r="P49" s="21">
        <f t="shared" si="11"/>
        <v>456</v>
      </c>
      <c r="Q49" s="21">
        <f t="shared" si="8"/>
        <v>17.471590909090907</v>
      </c>
      <c r="R49" s="19">
        <f t="shared" si="9"/>
        <v>3.6901033228930404</v>
      </c>
      <c r="V49" s="39"/>
    </row>
    <row r="50" spans="2:22">
      <c r="B50" s="3" t="s">
        <v>3</v>
      </c>
      <c r="C50" s="3"/>
      <c r="D50" s="29">
        <v>669.1</v>
      </c>
      <c r="E50" s="29">
        <v>10.909090909090908</v>
      </c>
      <c r="F50" s="28">
        <f t="shared" si="6"/>
        <v>1.6042566275851926</v>
      </c>
      <c r="G50" s="28"/>
      <c r="H50" s="29">
        <v>41.6</v>
      </c>
      <c r="I50" s="29">
        <v>0</v>
      </c>
      <c r="J50" s="19">
        <f t="shared" si="7"/>
        <v>0</v>
      </c>
      <c r="K50" s="31"/>
      <c r="L50" s="28">
        <v>102</v>
      </c>
      <c r="M50" s="18">
        <v>2.5</v>
      </c>
      <c r="N50" s="19">
        <f t="shared" si="10"/>
        <v>2.3923444976076556</v>
      </c>
      <c r="O50" s="31"/>
      <c r="P50" s="21">
        <f t="shared" si="11"/>
        <v>812.7</v>
      </c>
      <c r="Q50" s="21">
        <f t="shared" si="8"/>
        <v>13.409090909090908</v>
      </c>
      <c r="R50" s="19">
        <f t="shared" si="9"/>
        <v>1.6231622501980807</v>
      </c>
      <c r="V50" s="39"/>
    </row>
    <row r="51" spans="2:22">
      <c r="B51" s="3" t="s">
        <v>5</v>
      </c>
      <c r="C51" s="3"/>
      <c r="D51" s="28">
        <v>469.9</v>
      </c>
      <c r="E51" s="29">
        <v>10.909090909090908</v>
      </c>
      <c r="F51" s="28">
        <f t="shared" si="6"/>
        <v>2.2689027964226964</v>
      </c>
      <c r="G51" s="28"/>
      <c r="H51" s="28">
        <v>11.7</v>
      </c>
      <c r="I51" s="29">
        <v>0</v>
      </c>
      <c r="J51" s="19">
        <f t="shared" si="7"/>
        <v>0</v>
      </c>
      <c r="K51" s="31"/>
      <c r="L51" s="28">
        <v>85.9</v>
      </c>
      <c r="M51" s="19">
        <v>0</v>
      </c>
      <c r="N51" s="19">
        <f t="shared" si="10"/>
        <v>0</v>
      </c>
      <c r="O51" s="31"/>
      <c r="P51" s="21">
        <f t="shared" si="11"/>
        <v>567.5</v>
      </c>
      <c r="Q51" s="21">
        <f t="shared" si="8"/>
        <v>10.909090909090908</v>
      </c>
      <c r="R51" s="19">
        <f t="shared" si="9"/>
        <v>1.8860510805500981</v>
      </c>
      <c r="V51" s="39"/>
    </row>
    <row r="52" spans="2:22">
      <c r="B52" s="3" t="s">
        <v>45</v>
      </c>
      <c r="C52" s="3"/>
      <c r="D52" s="28">
        <v>582.20000000000005</v>
      </c>
      <c r="E52" s="28">
        <v>50.909090909090907</v>
      </c>
      <c r="F52" s="28">
        <f t="shared" si="6"/>
        <v>8.0411246087131332</v>
      </c>
      <c r="G52" s="28"/>
      <c r="H52" s="28">
        <v>0</v>
      </c>
      <c r="I52" s="28">
        <v>0</v>
      </c>
      <c r="J52" s="19" t="s">
        <v>84</v>
      </c>
      <c r="K52" s="31"/>
      <c r="L52" s="28">
        <v>21.3</v>
      </c>
      <c r="M52" s="19">
        <v>0</v>
      </c>
      <c r="N52" s="19">
        <f t="shared" si="10"/>
        <v>0</v>
      </c>
      <c r="O52" s="31"/>
      <c r="P52" s="21">
        <f t="shared" si="11"/>
        <v>603.5</v>
      </c>
      <c r="Q52" s="21">
        <f t="shared" si="8"/>
        <v>50.909090909090907</v>
      </c>
      <c r="R52" s="19">
        <f t="shared" si="9"/>
        <v>7.7793984857956522</v>
      </c>
      <c r="V52" s="39"/>
    </row>
    <row r="53" spans="2:22">
      <c r="B53" s="6" t="s">
        <v>46</v>
      </c>
      <c r="C53" s="6"/>
      <c r="D53" s="28">
        <v>581</v>
      </c>
      <c r="E53" s="29">
        <v>17.045454545454547</v>
      </c>
      <c r="F53" s="28">
        <f t="shared" si="6"/>
        <v>2.8501938131792968</v>
      </c>
      <c r="G53" s="28"/>
      <c r="H53" s="28">
        <v>4.5</v>
      </c>
      <c r="I53" s="29">
        <v>0</v>
      </c>
      <c r="J53" s="19">
        <f t="shared" si="7"/>
        <v>0</v>
      </c>
      <c r="K53" s="31"/>
      <c r="L53" s="28">
        <v>34.200000000000003</v>
      </c>
      <c r="M53" s="18">
        <v>0.78125</v>
      </c>
      <c r="N53" s="19">
        <f t="shared" si="10"/>
        <v>2.2333392889047703</v>
      </c>
      <c r="O53" s="31"/>
      <c r="P53" s="21">
        <f t="shared" si="11"/>
        <v>619.70000000000005</v>
      </c>
      <c r="Q53" s="21">
        <f t="shared" si="8"/>
        <v>17.826704545454547</v>
      </c>
      <c r="R53" s="19">
        <f t="shared" si="9"/>
        <v>2.7962286784778181</v>
      </c>
      <c r="V53" s="39"/>
    </row>
    <row r="54" spans="2:22">
      <c r="B54" s="3" t="s">
        <v>9</v>
      </c>
      <c r="C54" s="3"/>
      <c r="D54" s="29">
        <v>84.3</v>
      </c>
      <c r="E54" s="29">
        <v>1.8181818181818181</v>
      </c>
      <c r="F54" s="28">
        <f t="shared" si="6"/>
        <v>2.1112635912593687</v>
      </c>
      <c r="G54" s="28"/>
      <c r="H54" s="28">
        <v>5.9</v>
      </c>
      <c r="I54" s="29">
        <v>0</v>
      </c>
      <c r="J54" s="19">
        <f t="shared" si="7"/>
        <v>0</v>
      </c>
      <c r="K54" s="31"/>
      <c r="L54" s="28">
        <v>12.7</v>
      </c>
      <c r="M54" s="18">
        <v>0.41666666666666669</v>
      </c>
      <c r="N54" s="19">
        <f t="shared" si="10"/>
        <v>3.1766200762388825</v>
      </c>
      <c r="O54" s="31"/>
      <c r="P54" s="21">
        <f t="shared" si="11"/>
        <v>102.9</v>
      </c>
      <c r="Q54" s="21">
        <f t="shared" si="8"/>
        <v>2.2348484848484849</v>
      </c>
      <c r="R54" s="19">
        <f t="shared" si="9"/>
        <v>2.1256971566098373</v>
      </c>
    </row>
    <row r="55" spans="2:22">
      <c r="B55" s="3" t="s">
        <v>10</v>
      </c>
      <c r="C55" s="3"/>
      <c r="D55" s="29">
        <v>3.9</v>
      </c>
      <c r="E55" s="29">
        <v>0</v>
      </c>
      <c r="F55" s="28">
        <f t="shared" si="6"/>
        <v>0</v>
      </c>
      <c r="G55" s="28"/>
      <c r="H55" s="28">
        <v>1.3</v>
      </c>
      <c r="I55" s="29">
        <v>0</v>
      </c>
      <c r="J55" s="19">
        <f t="shared" si="7"/>
        <v>0</v>
      </c>
      <c r="K55" s="31"/>
      <c r="L55" s="28">
        <v>3.3</v>
      </c>
      <c r="M55" s="18">
        <v>0.80645161290322576</v>
      </c>
      <c r="N55" s="19">
        <f t="shared" si="10"/>
        <v>19.638648860958366</v>
      </c>
      <c r="O55" s="31"/>
      <c r="P55" s="21">
        <f t="shared" si="11"/>
        <v>8.5</v>
      </c>
      <c r="Q55" s="21">
        <f t="shared" si="8"/>
        <v>0.80645161290322576</v>
      </c>
      <c r="R55" s="19">
        <f t="shared" si="9"/>
        <v>8.6655112651646444</v>
      </c>
    </row>
    <row r="56" spans="2:22">
      <c r="B56" s="3" t="s">
        <v>11</v>
      </c>
      <c r="C56" s="3"/>
      <c r="D56" s="28">
        <v>3.2</v>
      </c>
      <c r="E56" s="29">
        <v>0</v>
      </c>
      <c r="F56" s="28">
        <f t="shared" si="6"/>
        <v>0</v>
      </c>
      <c r="G56" s="28"/>
      <c r="H56" s="28">
        <v>2.7</v>
      </c>
      <c r="I56" s="29">
        <v>0</v>
      </c>
      <c r="J56" s="19">
        <f t="shared" si="7"/>
        <v>0</v>
      </c>
      <c r="K56" s="31"/>
      <c r="L56" s="28">
        <v>0.5</v>
      </c>
      <c r="M56" s="18">
        <v>0</v>
      </c>
      <c r="N56" s="19">
        <f t="shared" si="10"/>
        <v>0</v>
      </c>
      <c r="O56" s="31"/>
      <c r="P56" s="21">
        <f t="shared" si="11"/>
        <v>6.4</v>
      </c>
      <c r="Q56" s="21">
        <f t="shared" si="8"/>
        <v>0</v>
      </c>
      <c r="R56" s="19">
        <f t="shared" si="9"/>
        <v>0</v>
      </c>
    </row>
    <row r="57" spans="2:22">
      <c r="B57" s="3" t="s">
        <v>12</v>
      </c>
      <c r="C57" s="3"/>
      <c r="D57" s="29">
        <v>10.5</v>
      </c>
      <c r="E57" s="29">
        <v>0</v>
      </c>
      <c r="F57" s="28">
        <f t="shared" si="6"/>
        <v>0</v>
      </c>
      <c r="G57" s="28"/>
      <c r="H57" s="29">
        <v>1</v>
      </c>
      <c r="I57" s="29">
        <v>0</v>
      </c>
      <c r="J57" s="19">
        <f t="shared" si="7"/>
        <v>0</v>
      </c>
      <c r="K57" s="31"/>
      <c r="L57" s="29">
        <v>12.2</v>
      </c>
      <c r="M57" s="18">
        <v>0.78125</v>
      </c>
      <c r="N57" s="19">
        <f t="shared" si="10"/>
        <v>6.0182956186807903</v>
      </c>
      <c r="O57" s="31"/>
      <c r="P57" s="21">
        <f t="shared" si="11"/>
        <v>23.7</v>
      </c>
      <c r="Q57" s="21">
        <f t="shared" si="8"/>
        <v>0.78125</v>
      </c>
      <c r="R57" s="19">
        <f t="shared" si="9"/>
        <v>3.1912177687005361</v>
      </c>
    </row>
    <row r="58" spans="2:22">
      <c r="B58" s="3" t="s">
        <v>13</v>
      </c>
      <c r="C58" s="3"/>
      <c r="D58" s="28">
        <v>45.3</v>
      </c>
      <c r="E58" s="29">
        <v>0</v>
      </c>
      <c r="F58" s="28">
        <f t="shared" si="6"/>
        <v>0</v>
      </c>
      <c r="G58" s="28"/>
      <c r="H58" s="29">
        <v>1.1000000000000001</v>
      </c>
      <c r="I58" s="29">
        <v>0</v>
      </c>
      <c r="J58" s="19">
        <f t="shared" si="7"/>
        <v>0</v>
      </c>
      <c r="K58" s="31"/>
      <c r="L58" s="29">
        <v>40.299999999999997</v>
      </c>
      <c r="M58" s="18">
        <v>0.83333333333333337</v>
      </c>
      <c r="N58" s="19">
        <f t="shared" si="10"/>
        <v>2.0259319286871964</v>
      </c>
      <c r="O58" s="31"/>
      <c r="P58" s="21">
        <f t="shared" si="11"/>
        <v>86.699999999999989</v>
      </c>
      <c r="Q58" s="21">
        <f t="shared" si="8"/>
        <v>0.83333333333333337</v>
      </c>
      <c r="R58" s="19">
        <f t="shared" si="9"/>
        <v>0.95201827875095235</v>
      </c>
    </row>
    <row r="59" spans="2:22">
      <c r="B59" s="6" t="s">
        <v>14</v>
      </c>
      <c r="C59" s="6"/>
      <c r="D59" s="29">
        <v>109.8</v>
      </c>
      <c r="E59" s="29">
        <v>8.3916083916083917</v>
      </c>
      <c r="F59" s="28">
        <f t="shared" si="6"/>
        <v>7.1000035500017757</v>
      </c>
      <c r="G59" s="28"/>
      <c r="H59" s="29">
        <v>3.7</v>
      </c>
      <c r="I59" s="29">
        <v>0</v>
      </c>
      <c r="J59" s="19">
        <f t="shared" si="7"/>
        <v>0</v>
      </c>
      <c r="K59" s="31"/>
      <c r="L59" s="29">
        <v>65.8</v>
      </c>
      <c r="M59" s="18">
        <v>0</v>
      </c>
      <c r="N59" s="19">
        <f t="shared" si="10"/>
        <v>0</v>
      </c>
      <c r="O59" s="31"/>
      <c r="P59" s="21">
        <f t="shared" si="11"/>
        <v>179.3</v>
      </c>
      <c r="Q59" s="21">
        <f t="shared" si="8"/>
        <v>8.3916083916083917</v>
      </c>
      <c r="R59" s="19">
        <f t="shared" si="9"/>
        <v>4.470955554975987</v>
      </c>
    </row>
    <row r="60" spans="2:22">
      <c r="B60" s="3" t="s">
        <v>15</v>
      </c>
      <c r="C60" s="3"/>
      <c r="D60" s="28">
        <v>117.4</v>
      </c>
      <c r="E60" s="29">
        <v>8.4848484848484844</v>
      </c>
      <c r="F60" s="28">
        <f t="shared" si="6"/>
        <v>6.7401665784025804</v>
      </c>
      <c r="G60" s="28"/>
      <c r="H60" s="28">
        <v>1.1000000000000001</v>
      </c>
      <c r="I60" s="29">
        <v>0</v>
      </c>
      <c r="J60" s="19">
        <f t="shared" si="7"/>
        <v>0</v>
      </c>
      <c r="K60" s="31"/>
      <c r="L60" s="28">
        <v>20.5</v>
      </c>
      <c r="M60" s="18">
        <v>1.3666666666666667</v>
      </c>
      <c r="N60" s="19">
        <f t="shared" si="10"/>
        <v>6.2499999999999991</v>
      </c>
      <c r="O60" s="31"/>
      <c r="P60" s="21">
        <f t="shared" si="11"/>
        <v>139</v>
      </c>
      <c r="Q60" s="21">
        <f t="shared" si="8"/>
        <v>9.8515151515151516</v>
      </c>
      <c r="R60" s="19">
        <f t="shared" si="9"/>
        <v>6.6183506036114901</v>
      </c>
    </row>
    <row r="61" spans="2:22">
      <c r="B61" s="3" t="s">
        <v>16</v>
      </c>
      <c r="C61" s="3"/>
      <c r="D61" s="28">
        <v>54.7</v>
      </c>
      <c r="E61" s="29">
        <v>2.2727272727272729</v>
      </c>
      <c r="F61" s="28">
        <f t="shared" si="6"/>
        <v>3.9891495133237593</v>
      </c>
      <c r="G61" s="28"/>
      <c r="H61" s="28">
        <v>1</v>
      </c>
      <c r="I61" s="29">
        <v>0</v>
      </c>
      <c r="J61" s="19">
        <f t="shared" si="7"/>
        <v>0</v>
      </c>
      <c r="K61" s="31"/>
      <c r="L61" s="28">
        <v>87.5</v>
      </c>
      <c r="M61" s="18">
        <v>0</v>
      </c>
      <c r="N61" s="19">
        <f t="shared" si="10"/>
        <v>0</v>
      </c>
      <c r="O61" s="31"/>
      <c r="P61" s="21">
        <f t="shared" si="11"/>
        <v>143.19999999999999</v>
      </c>
      <c r="Q61" s="21">
        <f t="shared" si="8"/>
        <v>2.2727272727272729</v>
      </c>
      <c r="R61" s="19">
        <f t="shared" si="9"/>
        <v>1.5623047119110112</v>
      </c>
    </row>
    <row r="62" spans="2:22">
      <c r="B62" s="3" t="s">
        <v>17</v>
      </c>
      <c r="C62" s="3"/>
      <c r="D62" s="29">
        <v>223</v>
      </c>
      <c r="E62" s="29">
        <v>16.969696969696969</v>
      </c>
      <c r="F62" s="28">
        <f t="shared" si="6"/>
        <v>7.0715999494885722</v>
      </c>
      <c r="G62" s="28"/>
      <c r="H62" s="29">
        <v>1.1000000000000001</v>
      </c>
      <c r="I62" s="29">
        <v>0</v>
      </c>
      <c r="J62" s="19">
        <f t="shared" si="7"/>
        <v>0</v>
      </c>
      <c r="K62" s="31"/>
      <c r="L62" s="28">
        <v>219.1</v>
      </c>
      <c r="M62" s="18">
        <v>1.6666666666666667</v>
      </c>
      <c r="N62" s="19">
        <f t="shared" si="10"/>
        <v>0.75494488902310142</v>
      </c>
      <c r="O62" s="31"/>
      <c r="P62" s="21">
        <f t="shared" si="11"/>
        <v>443.2</v>
      </c>
      <c r="Q62" s="21">
        <f t="shared" si="8"/>
        <v>18.636363636363637</v>
      </c>
      <c r="R62" s="19">
        <f t="shared" si="9"/>
        <v>4.0352742018030794</v>
      </c>
    </row>
    <row r="63" spans="2:22">
      <c r="B63" s="3" t="s">
        <v>18</v>
      </c>
      <c r="C63" s="3"/>
      <c r="D63" s="29">
        <v>88.9</v>
      </c>
      <c r="E63" s="29">
        <v>1.2121212121212122</v>
      </c>
      <c r="F63" s="28">
        <f t="shared" si="6"/>
        <v>1.3451256011030028</v>
      </c>
      <c r="G63" s="28"/>
      <c r="H63" s="29">
        <v>19.7</v>
      </c>
      <c r="I63" s="29">
        <v>0</v>
      </c>
      <c r="J63" s="19">
        <f t="shared" si="7"/>
        <v>0</v>
      </c>
      <c r="K63" s="31"/>
      <c r="L63" s="28">
        <v>93.6</v>
      </c>
      <c r="M63" s="19">
        <v>0.83333333333333337</v>
      </c>
      <c r="N63" s="19">
        <f t="shared" si="10"/>
        <v>0.8824567596187789</v>
      </c>
      <c r="O63" s="31"/>
      <c r="P63" s="21">
        <f t="shared" si="11"/>
        <v>202.2</v>
      </c>
      <c r="Q63" s="21">
        <f t="shared" si="8"/>
        <v>2.0454545454545454</v>
      </c>
      <c r="R63" s="19">
        <f t="shared" si="9"/>
        <v>1.0014688209373748</v>
      </c>
    </row>
    <row r="64" spans="2:22">
      <c r="B64" s="3" t="s">
        <v>19</v>
      </c>
      <c r="C64" s="3"/>
      <c r="D64" s="28">
        <v>81.2</v>
      </c>
      <c r="E64" s="29">
        <v>7.2727272727272725</v>
      </c>
      <c r="F64" s="28">
        <f t="shared" si="6"/>
        <v>8.2203041512535968</v>
      </c>
      <c r="G64" s="28"/>
      <c r="H64" s="28">
        <v>4.7</v>
      </c>
      <c r="I64" s="29">
        <v>1.7</v>
      </c>
      <c r="J64" s="19">
        <f t="shared" si="7"/>
        <v>26.5625</v>
      </c>
      <c r="K64" s="31"/>
      <c r="L64" s="28">
        <v>24.3</v>
      </c>
      <c r="M64" s="18">
        <v>0.83333333333333337</v>
      </c>
      <c r="N64" s="19">
        <f t="shared" si="10"/>
        <v>3.3156498673740056</v>
      </c>
      <c r="O64" s="31"/>
      <c r="P64" s="21">
        <f t="shared" si="11"/>
        <v>110.2</v>
      </c>
      <c r="Q64" s="21">
        <f t="shared" si="8"/>
        <v>9.8060606060606066</v>
      </c>
      <c r="R64" s="19">
        <f t="shared" si="9"/>
        <v>8.171304479571738</v>
      </c>
    </row>
    <row r="65" spans="1:22">
      <c r="B65" s="6" t="s">
        <v>20</v>
      </c>
      <c r="C65" s="6"/>
      <c r="D65" s="29">
        <v>52.3</v>
      </c>
      <c r="E65" s="29">
        <v>2.5974025974025978</v>
      </c>
      <c r="F65" s="28">
        <f t="shared" si="6"/>
        <v>4.7313761207447191</v>
      </c>
      <c r="G65" s="28"/>
      <c r="H65" s="29">
        <v>20.100000000000001</v>
      </c>
      <c r="I65" s="29">
        <v>0</v>
      </c>
      <c r="J65" s="19">
        <f t="shared" si="7"/>
        <v>0</v>
      </c>
      <c r="K65" s="31"/>
      <c r="L65" s="29">
        <v>24</v>
      </c>
      <c r="M65" s="18">
        <v>0</v>
      </c>
      <c r="N65" s="19">
        <f t="shared" si="10"/>
        <v>0</v>
      </c>
      <c r="O65" s="31"/>
      <c r="P65" s="21">
        <f t="shared" si="11"/>
        <v>96.4</v>
      </c>
      <c r="Q65" s="21">
        <f t="shared" si="8"/>
        <v>2.5974025974025978</v>
      </c>
      <c r="R65" s="19">
        <f t="shared" si="9"/>
        <v>2.6237078238967313</v>
      </c>
    </row>
    <row r="66" spans="1:22">
      <c r="B66" s="3" t="s">
        <v>21</v>
      </c>
      <c r="C66" s="3"/>
      <c r="D66" s="28">
        <v>97.5</v>
      </c>
      <c r="E66" s="29">
        <v>4.5454545454545459</v>
      </c>
      <c r="F66" s="28">
        <f t="shared" si="6"/>
        <v>4.4543429844097995</v>
      </c>
      <c r="G66" s="28"/>
      <c r="H66" s="28">
        <v>7</v>
      </c>
      <c r="I66" s="29">
        <v>0</v>
      </c>
      <c r="J66" s="19">
        <f t="shared" si="7"/>
        <v>0</v>
      </c>
      <c r="K66" s="31"/>
      <c r="L66" s="28">
        <v>22</v>
      </c>
      <c r="M66" s="18">
        <v>0</v>
      </c>
      <c r="N66" s="19">
        <f t="shared" si="10"/>
        <v>0</v>
      </c>
      <c r="O66" s="31"/>
      <c r="P66" s="21">
        <f t="shared" si="11"/>
        <v>126.5</v>
      </c>
      <c r="Q66" s="21">
        <f t="shared" si="8"/>
        <v>4.5454545454545459</v>
      </c>
      <c r="R66" s="19">
        <f t="shared" si="9"/>
        <v>3.4686090877558104</v>
      </c>
    </row>
    <row r="67" spans="1:22">
      <c r="B67" s="3" t="s">
        <v>22</v>
      </c>
      <c r="C67" s="3"/>
      <c r="D67" s="28">
        <v>61</v>
      </c>
      <c r="E67" s="28">
        <v>0</v>
      </c>
      <c r="F67" s="28">
        <f t="shared" si="6"/>
        <v>0</v>
      </c>
      <c r="G67" s="28"/>
      <c r="H67" s="28">
        <v>1</v>
      </c>
      <c r="I67" s="28">
        <v>0</v>
      </c>
      <c r="J67" s="19">
        <f t="shared" si="7"/>
        <v>0</v>
      </c>
      <c r="K67" s="31"/>
      <c r="L67" s="29">
        <v>12</v>
      </c>
      <c r="M67" s="18">
        <v>0</v>
      </c>
      <c r="N67" s="19">
        <f t="shared" si="10"/>
        <v>0</v>
      </c>
      <c r="O67" s="31"/>
      <c r="P67" s="21">
        <f t="shared" si="11"/>
        <v>74</v>
      </c>
      <c r="Q67" s="21">
        <f t="shared" si="8"/>
        <v>0</v>
      </c>
      <c r="R67" s="19">
        <f t="shared" si="9"/>
        <v>0</v>
      </c>
    </row>
    <row r="68" spans="1:22">
      <c r="B68" s="3" t="s">
        <v>23</v>
      </c>
      <c r="C68" s="3"/>
      <c r="D68" s="29">
        <v>44.7</v>
      </c>
      <c r="E68" s="28">
        <v>2.2727272727272729</v>
      </c>
      <c r="F68" s="28">
        <f t="shared" si="6"/>
        <v>4.8383975227404683</v>
      </c>
      <c r="G68" s="28"/>
      <c r="H68" s="29">
        <v>23</v>
      </c>
      <c r="I68" s="28">
        <v>0</v>
      </c>
      <c r="J68" s="19">
        <f t="shared" si="7"/>
        <v>0</v>
      </c>
      <c r="K68" s="31"/>
      <c r="L68" s="29">
        <v>5</v>
      </c>
      <c r="M68" s="18">
        <v>0</v>
      </c>
      <c r="N68" s="19">
        <f t="shared" si="10"/>
        <v>0</v>
      </c>
      <c r="O68" s="31"/>
      <c r="P68" s="21">
        <f t="shared" si="11"/>
        <v>72.7</v>
      </c>
      <c r="Q68" s="21">
        <f t="shared" si="8"/>
        <v>2.2727272727272729</v>
      </c>
      <c r="R68" s="19">
        <f t="shared" si="9"/>
        <v>3.0314053595246757</v>
      </c>
    </row>
    <row r="69" spans="1:22">
      <c r="B69" s="3" t="s">
        <v>24</v>
      </c>
      <c r="C69" s="3"/>
      <c r="D69" s="28">
        <v>106.8</v>
      </c>
      <c r="E69" s="28">
        <v>5.1948051948051956</v>
      </c>
      <c r="F69" s="28">
        <f t="shared" si="6"/>
        <v>4.638434064659771</v>
      </c>
      <c r="G69" s="28"/>
      <c r="H69" s="29">
        <v>33</v>
      </c>
      <c r="I69" s="28">
        <v>0</v>
      </c>
      <c r="J69" s="19">
        <f t="shared" si="7"/>
        <v>0</v>
      </c>
      <c r="K69" s="31"/>
      <c r="L69" s="28">
        <v>19.399999999999999</v>
      </c>
      <c r="M69" s="19">
        <v>0</v>
      </c>
      <c r="N69" s="19">
        <f t="shared" si="10"/>
        <v>0</v>
      </c>
      <c r="O69" s="31"/>
      <c r="P69" s="21">
        <f t="shared" si="11"/>
        <v>159.20000000000002</v>
      </c>
      <c r="Q69" s="21">
        <f t="shared" si="8"/>
        <v>5.1948051948051956</v>
      </c>
      <c r="R69" s="19">
        <f t="shared" si="9"/>
        <v>3.1599570245844659</v>
      </c>
    </row>
    <row r="70" spans="1:22">
      <c r="B70" s="3" t="s">
        <v>33</v>
      </c>
      <c r="C70" s="3"/>
      <c r="D70" s="28">
        <v>117</v>
      </c>
      <c r="E70" s="28">
        <v>0</v>
      </c>
      <c r="F70" s="28">
        <f t="shared" si="6"/>
        <v>0</v>
      </c>
      <c r="G70" s="28"/>
      <c r="H70" s="28">
        <v>101</v>
      </c>
      <c r="I70" s="28">
        <v>0</v>
      </c>
      <c r="J70" s="19">
        <f t="shared" si="7"/>
        <v>0</v>
      </c>
      <c r="K70" s="31"/>
      <c r="L70" s="28">
        <v>64</v>
      </c>
      <c r="M70" s="19">
        <v>0</v>
      </c>
      <c r="N70" s="19">
        <f t="shared" si="10"/>
        <v>0</v>
      </c>
      <c r="O70" s="31"/>
      <c r="P70" s="21">
        <f t="shared" si="11"/>
        <v>282</v>
      </c>
      <c r="Q70" s="21">
        <f t="shared" si="8"/>
        <v>0</v>
      </c>
      <c r="R70" s="19">
        <f t="shared" si="9"/>
        <v>0</v>
      </c>
    </row>
    <row r="71" spans="1:22">
      <c r="B71" s="13" t="s">
        <v>72</v>
      </c>
      <c r="C71" s="32"/>
      <c r="D71" s="13">
        <v>60996.800000000003</v>
      </c>
      <c r="E71" s="20">
        <v>2600</v>
      </c>
      <c r="F71" s="36">
        <f t="shared" si="6"/>
        <v>4.0882560128811507</v>
      </c>
      <c r="G71" s="36"/>
      <c r="H71" s="36">
        <v>3765.4</v>
      </c>
      <c r="I71" s="36">
        <v>25.5</v>
      </c>
      <c r="J71" s="36">
        <f t="shared" si="7"/>
        <v>0.67266348360547623</v>
      </c>
      <c r="K71" s="36"/>
      <c r="L71" s="36">
        <v>14371.8</v>
      </c>
      <c r="M71" s="36">
        <v>228.5</v>
      </c>
      <c r="N71" s="36">
        <f t="shared" si="10"/>
        <v>1.5650363348698315</v>
      </c>
      <c r="O71" s="36"/>
      <c r="P71" s="37">
        <v>79134</v>
      </c>
      <c r="Q71" s="37">
        <v>2854</v>
      </c>
      <c r="R71" s="37">
        <f t="shared" si="9"/>
        <v>3.4809972191052347</v>
      </c>
      <c r="S71" s="35"/>
    </row>
    <row r="72" spans="1:22">
      <c r="V72" s="35"/>
    </row>
    <row r="77" spans="1:22">
      <c r="A77" s="40" t="s">
        <v>105</v>
      </c>
    </row>
    <row r="78" spans="1:22" ht="16" thickBo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22" ht="16" thickTop="1">
      <c r="B79" s="15"/>
      <c r="C79" s="31"/>
      <c r="D79" s="15"/>
      <c r="E79" s="15"/>
      <c r="F79" s="15"/>
      <c r="G79" s="31"/>
      <c r="H79" s="15"/>
      <c r="I79" s="15"/>
      <c r="J79" s="15"/>
      <c r="K79" s="31"/>
      <c r="L79" s="15"/>
      <c r="M79" s="15"/>
      <c r="N79" s="15"/>
      <c r="O79" s="31"/>
      <c r="P79" s="15"/>
      <c r="Q79" s="15"/>
      <c r="R79" s="15"/>
    </row>
    <row r="80" spans="1:22">
      <c r="B80" s="42" t="s">
        <v>0</v>
      </c>
      <c r="C80" s="31"/>
      <c r="D80" s="44" t="s">
        <v>25</v>
      </c>
      <c r="E80" s="44"/>
      <c r="F80" s="44"/>
      <c r="G80" s="33"/>
      <c r="H80" s="44" t="s">
        <v>26</v>
      </c>
      <c r="I80" s="44"/>
      <c r="J80" s="44"/>
      <c r="K80" s="33"/>
      <c r="L80" s="44" t="s">
        <v>27</v>
      </c>
      <c r="M80" s="45"/>
      <c r="N80" s="45"/>
      <c r="O80" s="34"/>
      <c r="P80" s="45" t="s">
        <v>28</v>
      </c>
      <c r="Q80" s="45"/>
      <c r="R80" s="45"/>
    </row>
    <row r="81" spans="2:22" ht="17">
      <c r="B81" s="43"/>
      <c r="C81" s="32"/>
      <c r="D81" s="16" t="s">
        <v>29</v>
      </c>
      <c r="E81" s="16" t="s">
        <v>30</v>
      </c>
      <c r="F81" s="16" t="s">
        <v>31</v>
      </c>
      <c r="G81" s="32"/>
      <c r="H81" s="16" t="s">
        <v>29</v>
      </c>
      <c r="I81" s="16" t="s">
        <v>30</v>
      </c>
      <c r="J81" s="16" t="s">
        <v>31</v>
      </c>
      <c r="K81" s="32"/>
      <c r="L81" s="16" t="s">
        <v>29</v>
      </c>
      <c r="M81" s="16" t="s">
        <v>30</v>
      </c>
      <c r="N81" s="16" t="s">
        <v>31</v>
      </c>
      <c r="O81" s="32"/>
      <c r="P81" s="10" t="s">
        <v>29</v>
      </c>
      <c r="Q81" s="10" t="s">
        <v>30</v>
      </c>
      <c r="R81" s="16" t="s">
        <v>31</v>
      </c>
    </row>
    <row r="82" spans="2:22">
      <c r="B82" s="15"/>
      <c r="C82" s="31"/>
      <c r="D82" s="15"/>
      <c r="E82" s="15"/>
      <c r="F82" s="15"/>
      <c r="G82" s="31"/>
      <c r="H82" s="15"/>
      <c r="I82" s="15"/>
      <c r="J82" s="15"/>
      <c r="K82" s="31"/>
      <c r="L82" s="15"/>
      <c r="M82" s="15"/>
      <c r="N82" s="15"/>
      <c r="O82" s="31"/>
      <c r="P82" s="17"/>
      <c r="Q82" s="17"/>
      <c r="R82" s="17"/>
    </row>
    <row r="83" spans="2:22">
      <c r="B83" s="3" t="s">
        <v>47</v>
      </c>
      <c r="C83" s="3"/>
      <c r="D83" s="28">
        <v>253.1</v>
      </c>
      <c r="E83" s="28">
        <v>27.272727272727273</v>
      </c>
      <c r="F83" s="28">
        <f t="shared" ref="F83:F107" si="12">100*E83/(D83+E83)</f>
        <v>9.7273110469829138</v>
      </c>
      <c r="G83" s="28"/>
      <c r="H83" s="28">
        <v>1.3</v>
      </c>
      <c r="I83" s="28">
        <v>0</v>
      </c>
      <c r="J83" s="28">
        <f t="shared" ref="J83:J107" si="13">100*I83/(H83+I83)</f>
        <v>0</v>
      </c>
      <c r="K83" s="28"/>
      <c r="L83" s="28">
        <v>372.44444444444446</v>
      </c>
      <c r="M83" s="29">
        <v>0</v>
      </c>
      <c r="N83" s="28">
        <f t="shared" ref="N83:N107" si="14">100*M83/(L83+M83)</f>
        <v>0</v>
      </c>
      <c r="O83" s="28"/>
      <c r="P83" s="38">
        <f>+D83+H83+L83</f>
        <v>626.84444444444443</v>
      </c>
      <c r="Q83" s="38">
        <f t="shared" ref="Q83:Q107" si="15">+E83+I83+M83</f>
        <v>27.272727272727273</v>
      </c>
      <c r="R83" s="28">
        <f t="shared" ref="R83:R107" si="16">100*Q83/(P83+Q83)</f>
        <v>4.1693947891830465</v>
      </c>
      <c r="V83" s="39"/>
    </row>
    <row r="84" spans="2:22">
      <c r="B84" s="3" t="s">
        <v>48</v>
      </c>
      <c r="C84" s="3"/>
      <c r="D84" s="29">
        <v>290.60000000000002</v>
      </c>
      <c r="E84" s="28">
        <v>14.545454545454545</v>
      </c>
      <c r="F84" s="28">
        <f t="shared" si="12"/>
        <v>4.7667282369063928</v>
      </c>
      <c r="G84" s="28"/>
      <c r="H84" s="29">
        <v>2.1</v>
      </c>
      <c r="I84" s="28">
        <v>0</v>
      </c>
      <c r="J84" s="28">
        <f t="shared" si="13"/>
        <v>0</v>
      </c>
      <c r="K84" s="28"/>
      <c r="L84" s="29">
        <v>385.6</v>
      </c>
      <c r="M84" s="29">
        <v>0</v>
      </c>
      <c r="N84" s="28">
        <f t="shared" si="14"/>
        <v>0</v>
      </c>
      <c r="O84" s="28"/>
      <c r="P84" s="38">
        <f t="shared" ref="P84:P107" si="17">+D84+H84+L84</f>
        <v>678.30000000000007</v>
      </c>
      <c r="Q84" s="38">
        <f t="shared" si="15"/>
        <v>14.545454545454545</v>
      </c>
      <c r="R84" s="28">
        <f t="shared" si="16"/>
        <v>2.0993793709734558</v>
      </c>
      <c r="S84" s="30"/>
      <c r="V84" s="39"/>
    </row>
    <row r="85" spans="2:22">
      <c r="B85" s="3" t="s">
        <v>49</v>
      </c>
      <c r="C85" s="3"/>
      <c r="D85" s="28">
        <v>35.700000000000003</v>
      </c>
      <c r="E85" s="29">
        <v>2.2727272727272729</v>
      </c>
      <c r="F85" s="28">
        <f t="shared" si="12"/>
        <v>5.9851568111084505</v>
      </c>
      <c r="G85" s="28"/>
      <c r="H85" s="29">
        <v>1</v>
      </c>
      <c r="I85" s="29">
        <v>0</v>
      </c>
      <c r="J85" s="28">
        <f t="shared" si="13"/>
        <v>0</v>
      </c>
      <c r="K85" s="28"/>
      <c r="L85" s="28">
        <v>53.2</v>
      </c>
      <c r="M85" s="29">
        <v>0.78125</v>
      </c>
      <c r="N85" s="28">
        <f t="shared" si="14"/>
        <v>1.447261780710895</v>
      </c>
      <c r="O85" s="28"/>
      <c r="P85" s="38">
        <f t="shared" si="17"/>
        <v>89.9</v>
      </c>
      <c r="Q85" s="38">
        <f t="shared" si="15"/>
        <v>3.0539772727272729</v>
      </c>
      <c r="R85" s="28">
        <f t="shared" si="16"/>
        <v>3.2854724050880511</v>
      </c>
      <c r="S85" s="30"/>
      <c r="V85" s="39"/>
    </row>
    <row r="86" spans="2:22">
      <c r="B86" s="3" t="s">
        <v>50</v>
      </c>
      <c r="C86" s="3"/>
      <c r="D86" s="29">
        <v>35.1</v>
      </c>
      <c r="E86" s="29">
        <v>1.2121212121212122</v>
      </c>
      <c r="F86" s="28">
        <f t="shared" si="12"/>
        <v>3.3380622548610535</v>
      </c>
      <c r="G86" s="28"/>
      <c r="H86" s="29">
        <v>1.1000000000000001</v>
      </c>
      <c r="I86" s="29">
        <v>0</v>
      </c>
      <c r="J86" s="28">
        <f t="shared" si="13"/>
        <v>0</v>
      </c>
      <c r="K86" s="28"/>
      <c r="L86" s="28">
        <v>37.333333333333336</v>
      </c>
      <c r="M86" s="29">
        <v>0</v>
      </c>
      <c r="N86" s="28">
        <f t="shared" si="14"/>
        <v>0</v>
      </c>
      <c r="O86" s="28"/>
      <c r="P86" s="38">
        <f t="shared" si="17"/>
        <v>73.533333333333331</v>
      </c>
      <c r="Q86" s="38">
        <f t="shared" si="15"/>
        <v>1.2121212121212122</v>
      </c>
      <c r="R86" s="28">
        <f t="shared" si="16"/>
        <v>1.6216654504175789</v>
      </c>
      <c r="S86" s="30"/>
    </row>
    <row r="87" spans="2:22">
      <c r="B87" s="3" t="s">
        <v>51</v>
      </c>
      <c r="C87" s="3"/>
      <c r="D87" s="28">
        <v>17.600000000000001</v>
      </c>
      <c r="E87" s="29">
        <v>0</v>
      </c>
      <c r="F87" s="28">
        <f t="shared" si="12"/>
        <v>0</v>
      </c>
      <c r="G87" s="28"/>
      <c r="H87" s="28">
        <v>1.6</v>
      </c>
      <c r="I87" s="29">
        <v>0</v>
      </c>
      <c r="J87" s="28">
        <f t="shared" si="13"/>
        <v>0</v>
      </c>
      <c r="K87" s="28"/>
      <c r="L87" s="28">
        <v>17.600000000000001</v>
      </c>
      <c r="M87" s="28">
        <v>0</v>
      </c>
      <c r="N87" s="28">
        <f t="shared" si="14"/>
        <v>0</v>
      </c>
      <c r="O87" s="28"/>
      <c r="P87" s="38">
        <f t="shared" si="17"/>
        <v>36.800000000000004</v>
      </c>
      <c r="Q87" s="38">
        <f t="shared" si="15"/>
        <v>0</v>
      </c>
      <c r="R87" s="28">
        <f t="shared" si="16"/>
        <v>0</v>
      </c>
      <c r="S87" s="30"/>
    </row>
    <row r="88" spans="2:22">
      <c r="B88" s="6" t="s">
        <v>52</v>
      </c>
      <c r="C88" s="6"/>
      <c r="D88" s="28">
        <v>11.3</v>
      </c>
      <c r="E88" s="29">
        <v>0.5865102639296188</v>
      </c>
      <c r="F88" s="28">
        <f t="shared" si="12"/>
        <v>4.9342511040386849</v>
      </c>
      <c r="G88" s="28"/>
      <c r="H88" s="28">
        <v>0.3</v>
      </c>
      <c r="I88" s="29">
        <v>0</v>
      </c>
      <c r="J88" s="28">
        <f t="shared" si="13"/>
        <v>0</v>
      </c>
      <c r="K88" s="28"/>
      <c r="L88" s="28">
        <v>12.903225806451612</v>
      </c>
      <c r="M88" s="29">
        <v>0</v>
      </c>
      <c r="N88" s="28">
        <f t="shared" si="14"/>
        <v>0</v>
      </c>
      <c r="O88" s="28"/>
      <c r="P88" s="38">
        <f t="shared" si="17"/>
        <v>24.503225806451614</v>
      </c>
      <c r="Q88" s="38">
        <f t="shared" si="15"/>
        <v>0.5865102639296188</v>
      </c>
      <c r="R88" s="28">
        <f t="shared" si="16"/>
        <v>2.3376501940249663</v>
      </c>
      <c r="S88" s="30"/>
    </row>
    <row r="89" spans="2:22">
      <c r="B89" s="6" t="s">
        <v>53</v>
      </c>
      <c r="C89" s="6"/>
      <c r="D89" s="29">
        <v>7.9</v>
      </c>
      <c r="E89" s="29">
        <v>1.2121212121212122</v>
      </c>
      <c r="F89" s="28">
        <f t="shared" si="12"/>
        <v>13.302294645826404</v>
      </c>
      <c r="G89" s="28"/>
      <c r="H89" s="28">
        <v>0</v>
      </c>
      <c r="I89" s="29">
        <v>0</v>
      </c>
      <c r="J89" s="28" t="s">
        <v>86</v>
      </c>
      <c r="K89" s="28"/>
      <c r="L89" s="28">
        <v>11.2</v>
      </c>
      <c r="M89" s="29">
        <v>0</v>
      </c>
      <c r="N89" s="28">
        <f t="shared" si="14"/>
        <v>0</v>
      </c>
      <c r="O89" s="28"/>
      <c r="P89" s="38">
        <f t="shared" si="17"/>
        <v>19.100000000000001</v>
      </c>
      <c r="Q89" s="38">
        <f t="shared" si="15"/>
        <v>1.2121212121212122</v>
      </c>
      <c r="R89" s="28">
        <f t="shared" si="16"/>
        <v>5.9674772489929886</v>
      </c>
      <c r="S89" s="30"/>
    </row>
    <row r="90" spans="2:22">
      <c r="B90" s="6" t="s">
        <v>54</v>
      </c>
      <c r="C90" s="6"/>
      <c r="D90" s="29">
        <v>3</v>
      </c>
      <c r="E90" s="29">
        <v>0</v>
      </c>
      <c r="F90" s="28">
        <f t="shared" si="12"/>
        <v>0</v>
      </c>
      <c r="G90" s="28"/>
      <c r="H90" s="28">
        <v>0.5</v>
      </c>
      <c r="I90" s="29">
        <v>0</v>
      </c>
      <c r="J90" s="28">
        <f t="shared" si="13"/>
        <v>0</v>
      </c>
      <c r="K90" s="28"/>
      <c r="L90" s="28">
        <v>7.5</v>
      </c>
      <c r="M90" s="29">
        <v>0</v>
      </c>
      <c r="N90" s="28">
        <f t="shared" si="14"/>
        <v>0</v>
      </c>
      <c r="O90" s="28"/>
      <c r="P90" s="38">
        <f t="shared" si="17"/>
        <v>11</v>
      </c>
      <c r="Q90" s="38">
        <f t="shared" si="15"/>
        <v>0</v>
      </c>
      <c r="R90" s="28">
        <f t="shared" si="16"/>
        <v>0</v>
      </c>
      <c r="S90" s="30"/>
    </row>
    <row r="91" spans="2:22">
      <c r="B91" s="3" t="s">
        <v>55</v>
      </c>
      <c r="C91" s="3"/>
      <c r="D91" s="28">
        <v>5.7</v>
      </c>
      <c r="E91" s="29">
        <v>0.64935064935064946</v>
      </c>
      <c r="F91" s="28">
        <f t="shared" si="12"/>
        <v>10.22704029453876</v>
      </c>
      <c r="G91" s="28"/>
      <c r="H91" s="28">
        <v>1.7</v>
      </c>
      <c r="I91" s="29">
        <v>0</v>
      </c>
      <c r="J91" s="28">
        <f t="shared" si="13"/>
        <v>0</v>
      </c>
      <c r="K91" s="28"/>
      <c r="L91" s="28">
        <v>9.4285714285714288</v>
      </c>
      <c r="M91" s="29">
        <v>0</v>
      </c>
      <c r="N91" s="28">
        <f t="shared" si="14"/>
        <v>0</v>
      </c>
      <c r="O91" s="28"/>
      <c r="P91" s="38">
        <f t="shared" si="17"/>
        <v>16.828571428571429</v>
      </c>
      <c r="Q91" s="38">
        <f t="shared" si="15"/>
        <v>0.64935064935064946</v>
      </c>
      <c r="R91" s="28">
        <f t="shared" si="16"/>
        <v>3.7152622975182052</v>
      </c>
      <c r="S91" s="30"/>
    </row>
    <row r="92" spans="2:22">
      <c r="B92" s="6" t="s">
        <v>56</v>
      </c>
      <c r="C92" s="6"/>
      <c r="D92" s="29">
        <v>65.3</v>
      </c>
      <c r="E92" s="29">
        <v>2.4242424242424243</v>
      </c>
      <c r="F92" s="28">
        <f t="shared" si="12"/>
        <v>3.5795785046310802</v>
      </c>
      <c r="G92" s="28"/>
      <c r="H92" s="29">
        <v>0.5</v>
      </c>
      <c r="I92" s="29">
        <v>0</v>
      </c>
      <c r="J92" s="28">
        <f t="shared" si="13"/>
        <v>0</v>
      </c>
      <c r="K92" s="28"/>
      <c r="L92" s="29">
        <v>133.33333333333334</v>
      </c>
      <c r="M92" s="29">
        <v>0</v>
      </c>
      <c r="N92" s="28">
        <f t="shared" si="14"/>
        <v>0</v>
      </c>
      <c r="O92" s="28"/>
      <c r="P92" s="38">
        <f t="shared" si="17"/>
        <v>199.13333333333333</v>
      </c>
      <c r="Q92" s="38">
        <f t="shared" si="15"/>
        <v>2.4242424242424243</v>
      </c>
      <c r="R92" s="28">
        <f t="shared" si="16"/>
        <v>1.2027543073638634</v>
      </c>
      <c r="S92" s="30"/>
    </row>
    <row r="93" spans="2:22">
      <c r="B93" s="6" t="s">
        <v>57</v>
      </c>
      <c r="C93" s="6"/>
      <c r="D93" s="28">
        <v>35.4</v>
      </c>
      <c r="E93" s="29">
        <v>1.1363636363636365</v>
      </c>
      <c r="F93" s="28">
        <f t="shared" si="12"/>
        <v>3.1102264244837028</v>
      </c>
      <c r="G93" s="28"/>
      <c r="H93" s="29">
        <v>1</v>
      </c>
      <c r="I93" s="29">
        <v>0</v>
      </c>
      <c r="J93" s="28">
        <f t="shared" si="13"/>
        <v>0</v>
      </c>
      <c r="K93" s="28"/>
      <c r="L93" s="29">
        <v>65.5</v>
      </c>
      <c r="M93" s="29">
        <v>0</v>
      </c>
      <c r="N93" s="28">
        <f t="shared" si="14"/>
        <v>0</v>
      </c>
      <c r="O93" s="28"/>
      <c r="P93" s="38">
        <f t="shared" si="17"/>
        <v>101.9</v>
      </c>
      <c r="Q93" s="38">
        <f t="shared" si="15"/>
        <v>1.1363636363636365</v>
      </c>
      <c r="R93" s="28">
        <f t="shared" si="16"/>
        <v>1.1028763013940355</v>
      </c>
      <c r="S93" s="30"/>
    </row>
    <row r="94" spans="2:22">
      <c r="B94" s="3" t="s">
        <v>58</v>
      </c>
      <c r="C94" s="3"/>
      <c r="D94" s="29">
        <v>142.4</v>
      </c>
      <c r="E94" s="29">
        <v>8.4848484848484844</v>
      </c>
      <c r="F94" s="28">
        <f t="shared" si="12"/>
        <v>5.6233933161953731</v>
      </c>
      <c r="G94" s="28"/>
      <c r="H94" s="29">
        <v>0</v>
      </c>
      <c r="I94" s="29">
        <v>0</v>
      </c>
      <c r="J94" s="28" t="s">
        <v>86</v>
      </c>
      <c r="K94" s="28"/>
      <c r="L94" s="29">
        <v>195.73333333333332</v>
      </c>
      <c r="M94" s="29">
        <v>0</v>
      </c>
      <c r="N94" s="28">
        <f t="shared" si="14"/>
        <v>0</v>
      </c>
      <c r="O94" s="28"/>
      <c r="P94" s="38">
        <f t="shared" si="17"/>
        <v>338.13333333333333</v>
      </c>
      <c r="Q94" s="38">
        <f t="shared" si="15"/>
        <v>8.4848484848484844</v>
      </c>
      <c r="R94" s="28">
        <f t="shared" si="16"/>
        <v>2.4478948104630018</v>
      </c>
      <c r="S94" s="30"/>
    </row>
    <row r="95" spans="2:22">
      <c r="B95" s="3" t="s">
        <v>59</v>
      </c>
      <c r="C95" s="3"/>
      <c r="D95" s="28">
        <v>112.1</v>
      </c>
      <c r="E95" s="29">
        <v>3.6363636363636362</v>
      </c>
      <c r="F95" s="28">
        <f t="shared" si="12"/>
        <v>3.1419370041630663</v>
      </c>
      <c r="G95" s="28"/>
      <c r="H95" s="28">
        <v>0</v>
      </c>
      <c r="I95" s="29">
        <v>0</v>
      </c>
      <c r="J95" s="28" t="s">
        <v>86</v>
      </c>
      <c r="K95" s="28"/>
      <c r="L95" s="28">
        <v>201.06666666666666</v>
      </c>
      <c r="M95" s="29">
        <v>0</v>
      </c>
      <c r="N95" s="28">
        <f t="shared" si="14"/>
        <v>0</v>
      </c>
      <c r="O95" s="28"/>
      <c r="P95" s="38">
        <f t="shared" si="17"/>
        <v>313.16666666666663</v>
      </c>
      <c r="Q95" s="38">
        <f t="shared" si="15"/>
        <v>3.6363636363636362</v>
      </c>
      <c r="R95" s="28">
        <f t="shared" si="16"/>
        <v>1.1478310775264242</v>
      </c>
      <c r="S95" s="30"/>
    </row>
    <row r="96" spans="2:22">
      <c r="B96" s="6" t="s">
        <v>60</v>
      </c>
      <c r="C96" s="6"/>
      <c r="D96" s="28">
        <v>98.9</v>
      </c>
      <c r="E96" s="29">
        <v>2.4242424242424243</v>
      </c>
      <c r="F96" s="28">
        <f t="shared" si="12"/>
        <v>2.3925591410712683</v>
      </c>
      <c r="G96" s="28"/>
      <c r="H96" s="28">
        <v>0</v>
      </c>
      <c r="I96" s="29">
        <v>0</v>
      </c>
      <c r="J96" s="28" t="s">
        <v>84</v>
      </c>
      <c r="K96" s="28"/>
      <c r="L96" s="28">
        <v>306.66666666666669</v>
      </c>
      <c r="M96" s="29">
        <v>0</v>
      </c>
      <c r="N96" s="28">
        <f t="shared" si="14"/>
        <v>0</v>
      </c>
      <c r="O96" s="28"/>
      <c r="P96" s="38">
        <f t="shared" si="17"/>
        <v>405.56666666666672</v>
      </c>
      <c r="Q96" s="38">
        <f t="shared" si="15"/>
        <v>2.4242424242424243</v>
      </c>
      <c r="R96" s="28">
        <f t="shared" si="16"/>
        <v>0.59419030429970954</v>
      </c>
      <c r="S96" s="30"/>
    </row>
    <row r="97" spans="2:22">
      <c r="B97" s="6" t="s">
        <v>61</v>
      </c>
      <c r="C97" s="6"/>
      <c r="D97" s="29">
        <v>82</v>
      </c>
      <c r="E97" s="29">
        <v>12.5</v>
      </c>
      <c r="F97" s="28">
        <f t="shared" si="12"/>
        <v>13.227513227513228</v>
      </c>
      <c r="G97" s="28"/>
      <c r="H97" s="29">
        <v>193.5</v>
      </c>
      <c r="I97" s="29">
        <v>0</v>
      </c>
      <c r="J97" s="28">
        <f t="shared" si="13"/>
        <v>0</v>
      </c>
      <c r="K97" s="28"/>
      <c r="L97" s="28">
        <v>156.19999999999999</v>
      </c>
      <c r="M97" s="29">
        <v>0.78125</v>
      </c>
      <c r="N97" s="28">
        <f t="shared" si="14"/>
        <v>0.49767090018712429</v>
      </c>
      <c r="O97" s="28"/>
      <c r="P97" s="38">
        <f t="shared" si="17"/>
        <v>431.7</v>
      </c>
      <c r="Q97" s="38">
        <f t="shared" si="15"/>
        <v>13.28125</v>
      </c>
      <c r="R97" s="28">
        <f t="shared" si="16"/>
        <v>2.9846763206314875</v>
      </c>
      <c r="S97" s="30"/>
    </row>
    <row r="98" spans="2:22">
      <c r="B98" s="3" t="s">
        <v>62</v>
      </c>
      <c r="C98" s="3"/>
      <c r="D98" s="29">
        <v>24.9</v>
      </c>
      <c r="E98" s="29">
        <v>1.2121212121212122</v>
      </c>
      <c r="F98" s="28">
        <f t="shared" si="12"/>
        <v>4.6419867703377049</v>
      </c>
      <c r="G98" s="28"/>
      <c r="H98" s="29">
        <v>1.0666666666666667</v>
      </c>
      <c r="I98" s="29">
        <v>0</v>
      </c>
      <c r="J98" s="28">
        <f t="shared" si="13"/>
        <v>0</v>
      </c>
      <c r="K98" s="28"/>
      <c r="L98" s="28">
        <v>76.8</v>
      </c>
      <c r="M98" s="28">
        <v>0</v>
      </c>
      <c r="N98" s="28">
        <f t="shared" si="14"/>
        <v>0</v>
      </c>
      <c r="O98" s="28"/>
      <c r="P98" s="38">
        <f t="shared" si="17"/>
        <v>102.76666666666667</v>
      </c>
      <c r="Q98" s="38">
        <f t="shared" si="15"/>
        <v>1.2121212121212122</v>
      </c>
      <c r="R98" s="28">
        <f t="shared" si="16"/>
        <v>1.165738932766007</v>
      </c>
      <c r="S98" s="30"/>
    </row>
    <row r="99" spans="2:22">
      <c r="B99" s="3" t="s">
        <v>63</v>
      </c>
      <c r="C99" s="3"/>
      <c r="D99" s="28">
        <v>28.1</v>
      </c>
      <c r="E99" s="29">
        <v>1.2121212121212122</v>
      </c>
      <c r="F99" s="28">
        <f t="shared" si="12"/>
        <v>4.1352217512664122</v>
      </c>
      <c r="G99" s="28"/>
      <c r="H99" s="28">
        <v>0</v>
      </c>
      <c r="I99" s="29">
        <v>0.53333333333333333</v>
      </c>
      <c r="J99" s="28">
        <f t="shared" si="13"/>
        <v>100</v>
      </c>
      <c r="K99" s="28"/>
      <c r="L99" s="28">
        <v>45.866666666666667</v>
      </c>
      <c r="M99" s="29">
        <v>0</v>
      </c>
      <c r="N99" s="28">
        <f t="shared" si="14"/>
        <v>0</v>
      </c>
      <c r="O99" s="28"/>
      <c r="P99" s="38">
        <f t="shared" si="17"/>
        <v>73.966666666666669</v>
      </c>
      <c r="Q99" s="38">
        <f t="shared" si="15"/>
        <v>1.7454545454545456</v>
      </c>
      <c r="R99" s="28">
        <f t="shared" si="16"/>
        <v>2.3053832299379629</v>
      </c>
      <c r="S99" s="30"/>
    </row>
    <row r="100" spans="2:22">
      <c r="B100" s="3" t="s">
        <v>64</v>
      </c>
      <c r="C100" s="3"/>
      <c r="D100" s="29">
        <v>19.600000000000001</v>
      </c>
      <c r="E100" s="29">
        <v>1.2121212121212122</v>
      </c>
      <c r="F100" s="28">
        <f t="shared" si="12"/>
        <v>5.8241118229470006</v>
      </c>
      <c r="G100" s="28"/>
      <c r="H100" s="29">
        <v>1.6</v>
      </c>
      <c r="I100" s="29">
        <v>0</v>
      </c>
      <c r="J100" s="28">
        <f t="shared" si="13"/>
        <v>0</v>
      </c>
      <c r="K100" s="28"/>
      <c r="L100" s="29">
        <v>96.533333333333331</v>
      </c>
      <c r="M100" s="29">
        <v>0</v>
      </c>
      <c r="N100" s="28">
        <f t="shared" si="14"/>
        <v>0</v>
      </c>
      <c r="O100" s="28"/>
      <c r="P100" s="38">
        <f t="shared" si="17"/>
        <v>117.73333333333333</v>
      </c>
      <c r="Q100" s="38">
        <f t="shared" si="15"/>
        <v>1.2121212121212122</v>
      </c>
      <c r="R100" s="28">
        <f t="shared" si="16"/>
        <v>1.0190563538163659</v>
      </c>
      <c r="S100" s="30"/>
    </row>
    <row r="101" spans="2:22">
      <c r="B101" s="3" t="s">
        <v>65</v>
      </c>
      <c r="C101" s="3"/>
      <c r="D101" s="28">
        <v>116</v>
      </c>
      <c r="E101" s="29">
        <v>0</v>
      </c>
      <c r="F101" s="28">
        <f t="shared" si="12"/>
        <v>0</v>
      </c>
      <c r="G101" s="28"/>
      <c r="H101" s="28">
        <v>3</v>
      </c>
      <c r="I101" s="29">
        <v>0</v>
      </c>
      <c r="J101" s="28">
        <f t="shared" si="13"/>
        <v>0</v>
      </c>
      <c r="K101" s="28"/>
      <c r="L101" s="28">
        <v>123</v>
      </c>
      <c r="M101" s="29">
        <v>0</v>
      </c>
      <c r="N101" s="28">
        <f t="shared" si="14"/>
        <v>0</v>
      </c>
      <c r="O101" s="28"/>
      <c r="P101" s="38">
        <f t="shared" si="17"/>
        <v>242</v>
      </c>
      <c r="Q101" s="38">
        <f t="shared" si="15"/>
        <v>0</v>
      </c>
      <c r="R101" s="28">
        <f t="shared" si="16"/>
        <v>0</v>
      </c>
      <c r="S101" s="30"/>
    </row>
    <row r="102" spans="2:22">
      <c r="B102" s="3" t="s">
        <v>66</v>
      </c>
      <c r="C102" s="3"/>
      <c r="D102" s="28">
        <v>19</v>
      </c>
      <c r="E102" s="28">
        <v>0</v>
      </c>
      <c r="F102" s="28">
        <f t="shared" si="12"/>
        <v>0</v>
      </c>
      <c r="G102" s="28"/>
      <c r="H102" s="28">
        <v>1</v>
      </c>
      <c r="I102" s="28">
        <v>0</v>
      </c>
      <c r="J102" s="28">
        <f t="shared" si="13"/>
        <v>0</v>
      </c>
      <c r="K102" s="28"/>
      <c r="L102" s="29">
        <v>71</v>
      </c>
      <c r="M102" s="29">
        <v>0</v>
      </c>
      <c r="N102" s="28">
        <f t="shared" si="14"/>
        <v>0</v>
      </c>
      <c r="O102" s="28"/>
      <c r="P102" s="38">
        <f t="shared" si="17"/>
        <v>91</v>
      </c>
      <c r="Q102" s="38">
        <f t="shared" si="15"/>
        <v>0</v>
      </c>
      <c r="R102" s="28">
        <f t="shared" si="16"/>
        <v>0</v>
      </c>
      <c r="S102" s="30"/>
    </row>
    <row r="103" spans="2:22">
      <c r="B103" s="3" t="s">
        <v>67</v>
      </c>
      <c r="C103" s="3"/>
      <c r="D103" s="29">
        <v>192.4</v>
      </c>
      <c r="E103" s="28">
        <v>13.636363636363637</v>
      </c>
      <c r="F103" s="28">
        <f t="shared" si="12"/>
        <v>6.6184256971408404</v>
      </c>
      <c r="G103" s="28"/>
      <c r="H103" s="29">
        <v>3</v>
      </c>
      <c r="I103" s="28">
        <v>0</v>
      </c>
      <c r="J103" s="28">
        <f t="shared" si="13"/>
        <v>0</v>
      </c>
      <c r="K103" s="28"/>
      <c r="L103" s="29">
        <v>222</v>
      </c>
      <c r="M103" s="29">
        <v>0</v>
      </c>
      <c r="N103" s="28">
        <f t="shared" si="14"/>
        <v>0</v>
      </c>
      <c r="O103" s="28"/>
      <c r="P103" s="38">
        <f t="shared" si="17"/>
        <v>417.4</v>
      </c>
      <c r="Q103" s="38">
        <f t="shared" si="15"/>
        <v>13.636363636363637</v>
      </c>
      <c r="R103" s="28">
        <f t="shared" si="16"/>
        <v>3.1636225587379259</v>
      </c>
      <c r="S103" s="30"/>
    </row>
    <row r="104" spans="2:22">
      <c r="B104" s="3" t="s">
        <v>68</v>
      </c>
      <c r="C104" s="3"/>
      <c r="D104" s="28">
        <v>432.8</v>
      </c>
      <c r="E104" s="28">
        <v>31.168831168831169</v>
      </c>
      <c r="F104" s="28">
        <f t="shared" si="12"/>
        <v>6.7178717782206601</v>
      </c>
      <c r="G104" s="28"/>
      <c r="H104" s="29">
        <v>3.4285714285714284</v>
      </c>
      <c r="I104" s="28">
        <v>0</v>
      </c>
      <c r="J104" s="28">
        <f t="shared" si="13"/>
        <v>0</v>
      </c>
      <c r="K104" s="28"/>
      <c r="L104" s="28">
        <v>555.42857142857144</v>
      </c>
      <c r="M104" s="28">
        <v>0</v>
      </c>
      <c r="N104" s="28">
        <f t="shared" si="14"/>
        <v>0</v>
      </c>
      <c r="O104" s="28"/>
      <c r="P104" s="38">
        <f t="shared" si="17"/>
        <v>991.65714285714284</v>
      </c>
      <c r="Q104" s="38">
        <f t="shared" si="15"/>
        <v>31.168831168831169</v>
      </c>
      <c r="R104" s="28">
        <f t="shared" si="16"/>
        <v>3.0473249565756197</v>
      </c>
      <c r="S104" s="30"/>
    </row>
    <row r="105" spans="2:22">
      <c r="B105" s="3" t="s">
        <v>69</v>
      </c>
      <c r="C105" s="3"/>
      <c r="D105" s="28">
        <v>201.9</v>
      </c>
      <c r="E105" s="28">
        <v>9.0909090909090917</v>
      </c>
      <c r="F105" s="28">
        <f t="shared" si="12"/>
        <v>4.3086733594726185</v>
      </c>
      <c r="G105" s="28"/>
      <c r="H105" s="28">
        <v>6</v>
      </c>
      <c r="I105" s="28">
        <v>0</v>
      </c>
      <c r="J105" s="28">
        <f t="shared" si="13"/>
        <v>0</v>
      </c>
      <c r="K105" s="28"/>
      <c r="L105" s="28">
        <v>244</v>
      </c>
      <c r="M105" s="28">
        <v>0</v>
      </c>
      <c r="N105" s="28">
        <f t="shared" si="14"/>
        <v>0</v>
      </c>
      <c r="O105" s="28"/>
      <c r="P105" s="38">
        <f t="shared" si="17"/>
        <v>451.9</v>
      </c>
      <c r="Q105" s="38">
        <f t="shared" si="15"/>
        <v>9.0909090909090917</v>
      </c>
      <c r="R105" s="28">
        <f t="shared" si="16"/>
        <v>1.9720365221163898</v>
      </c>
      <c r="S105" s="30"/>
    </row>
    <row r="106" spans="2:22">
      <c r="B106" s="3" t="s">
        <v>70</v>
      </c>
      <c r="C106" s="3"/>
      <c r="D106" s="28">
        <v>293.7</v>
      </c>
      <c r="E106" s="28">
        <v>2.2727272727272729</v>
      </c>
      <c r="F106" s="28">
        <f t="shared" si="12"/>
        <v>0.76788401879780088</v>
      </c>
      <c r="G106" s="28"/>
      <c r="H106" s="29">
        <v>10</v>
      </c>
      <c r="I106" s="28">
        <v>0</v>
      </c>
      <c r="J106" s="28">
        <f t="shared" si="13"/>
        <v>0</v>
      </c>
      <c r="K106" s="28"/>
      <c r="L106" s="28">
        <v>314</v>
      </c>
      <c r="M106" s="28">
        <v>0</v>
      </c>
      <c r="N106" s="28">
        <f t="shared" si="14"/>
        <v>0</v>
      </c>
      <c r="O106" s="28"/>
      <c r="P106" s="38">
        <f t="shared" si="17"/>
        <v>617.70000000000005</v>
      </c>
      <c r="Q106" s="38">
        <f t="shared" si="15"/>
        <v>2.2727272727272729</v>
      </c>
      <c r="R106" s="28">
        <f t="shared" si="16"/>
        <v>0.36658504039767142</v>
      </c>
      <c r="S106" s="30"/>
    </row>
    <row r="107" spans="2:22">
      <c r="B107" s="16" t="s">
        <v>72</v>
      </c>
      <c r="C107" s="32"/>
      <c r="D107" s="36">
        <v>29814.400000000001</v>
      </c>
      <c r="E107" s="36">
        <v>1763.6</v>
      </c>
      <c r="F107" s="36">
        <f t="shared" si="12"/>
        <v>5.5849008803597444</v>
      </c>
      <c r="G107" s="36"/>
      <c r="H107" s="36">
        <v>3543.8</v>
      </c>
      <c r="I107" s="36">
        <v>8</v>
      </c>
      <c r="J107" s="36">
        <f t="shared" si="13"/>
        <v>0.22523790753983894</v>
      </c>
      <c r="K107" s="36"/>
      <c r="L107" s="36">
        <v>46182.400000000001</v>
      </c>
      <c r="M107" s="36">
        <v>25</v>
      </c>
      <c r="N107" s="36">
        <f t="shared" si="14"/>
        <v>5.4103888121815984E-2</v>
      </c>
      <c r="O107" s="36"/>
      <c r="P107" s="37">
        <f t="shared" si="17"/>
        <v>79540.600000000006</v>
      </c>
      <c r="Q107" s="37">
        <f t="shared" si="15"/>
        <v>1796.6</v>
      </c>
      <c r="R107" s="37">
        <f t="shared" si="16"/>
        <v>2.2088294163064375</v>
      </c>
      <c r="S107" s="35"/>
    </row>
    <row r="108" spans="2:22">
      <c r="V108" s="35"/>
    </row>
    <row r="115" spans="1:18">
      <c r="A115" s="40" t="s">
        <v>106</v>
      </c>
    </row>
    <row r="116" spans="1:18" ht="16" thickBot="1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6" thickTop="1">
      <c r="B117" s="22"/>
      <c r="C117" s="31"/>
      <c r="D117" s="22"/>
      <c r="E117" s="22"/>
      <c r="F117" s="22"/>
      <c r="G117" s="31"/>
      <c r="H117" s="22"/>
      <c r="I117" s="22"/>
      <c r="J117" s="22"/>
      <c r="K117" s="31"/>
      <c r="L117" s="22"/>
      <c r="M117" s="22"/>
      <c r="N117" s="22"/>
      <c r="O117" s="31"/>
      <c r="P117" s="22"/>
      <c r="Q117" s="22"/>
      <c r="R117" s="22"/>
    </row>
    <row r="118" spans="1:18">
      <c r="B118" s="42" t="s">
        <v>0</v>
      </c>
      <c r="C118" s="31"/>
      <c r="D118" s="44" t="s">
        <v>25</v>
      </c>
      <c r="E118" s="44"/>
      <c r="F118" s="44"/>
      <c r="G118" s="33"/>
      <c r="H118" s="44" t="s">
        <v>26</v>
      </c>
      <c r="I118" s="44"/>
      <c r="J118" s="44"/>
      <c r="K118" s="33"/>
      <c r="L118" s="44" t="s">
        <v>27</v>
      </c>
      <c r="M118" s="45"/>
      <c r="N118" s="45"/>
      <c r="O118" s="34"/>
      <c r="P118" s="45" t="s">
        <v>28</v>
      </c>
      <c r="Q118" s="45"/>
      <c r="R118" s="45"/>
    </row>
    <row r="119" spans="1:18" ht="17">
      <c r="B119" s="43"/>
      <c r="C119" s="32"/>
      <c r="D119" s="23" t="s">
        <v>29</v>
      </c>
      <c r="E119" s="23" t="s">
        <v>30</v>
      </c>
      <c r="F119" s="23" t="s">
        <v>31</v>
      </c>
      <c r="G119" s="32"/>
      <c r="H119" s="23" t="s">
        <v>29</v>
      </c>
      <c r="I119" s="23" t="s">
        <v>30</v>
      </c>
      <c r="J119" s="23" t="s">
        <v>31</v>
      </c>
      <c r="K119" s="32"/>
      <c r="L119" s="23" t="s">
        <v>29</v>
      </c>
      <c r="M119" s="23" t="s">
        <v>30</v>
      </c>
      <c r="N119" s="23" t="s">
        <v>31</v>
      </c>
      <c r="O119" s="32"/>
      <c r="P119" s="10" t="s">
        <v>29</v>
      </c>
      <c r="Q119" s="10" t="s">
        <v>30</v>
      </c>
      <c r="R119" s="23" t="s">
        <v>31</v>
      </c>
    </row>
    <row r="120" spans="1:18">
      <c r="B120" s="22"/>
      <c r="C120" s="31"/>
      <c r="D120" s="22"/>
      <c r="E120" s="22"/>
      <c r="F120" s="22"/>
      <c r="G120" s="31"/>
      <c r="H120" s="22"/>
      <c r="I120" s="22"/>
      <c r="J120" s="22"/>
      <c r="K120" s="31"/>
      <c r="L120" s="22"/>
      <c r="M120" s="22"/>
      <c r="N120" s="22"/>
      <c r="O120" s="31"/>
      <c r="P120" s="24"/>
      <c r="Q120" s="24"/>
      <c r="R120" s="24"/>
    </row>
    <row r="121" spans="1:18">
      <c r="B121" s="3" t="s">
        <v>73</v>
      </c>
      <c r="C121" s="3"/>
      <c r="D121" s="28">
        <v>1036.2352941176471</v>
      </c>
      <c r="E121" s="28">
        <v>70.588235294117652</v>
      </c>
      <c r="F121" s="28">
        <f t="shared" ref="F121:F145" si="18">100*E121/(D121+E121)</f>
        <v>6.3775510204081636</v>
      </c>
      <c r="G121" s="28"/>
      <c r="H121" s="28">
        <v>0</v>
      </c>
      <c r="I121" s="28">
        <v>0</v>
      </c>
      <c r="J121" s="28" t="s">
        <v>84</v>
      </c>
      <c r="K121" s="28"/>
      <c r="L121" s="28">
        <v>9.4117647058823533</v>
      </c>
      <c r="M121" s="29">
        <v>0</v>
      </c>
      <c r="N121" s="28">
        <f t="shared" ref="N121:N145" si="19">100*M121/(L121+M121)</f>
        <v>0</v>
      </c>
      <c r="O121" s="28"/>
      <c r="P121" s="38">
        <f>+D121+H121+L121</f>
        <v>1045.6470588235295</v>
      </c>
      <c r="Q121" s="38">
        <f t="shared" ref="Q121:Q145" si="20">+E121+I121+M121</f>
        <v>70.588235294117652</v>
      </c>
      <c r="R121" s="28">
        <f t="shared" ref="R121:R145" si="21">100*Q121/(P121+Q121)</f>
        <v>6.3237774030354128</v>
      </c>
    </row>
    <row r="122" spans="1:18">
      <c r="B122" s="3" t="s">
        <v>48</v>
      </c>
      <c r="C122" s="3"/>
      <c r="D122" s="29">
        <v>266.86060606060607</v>
      </c>
      <c r="E122" s="28">
        <v>7.2727272727272725</v>
      </c>
      <c r="F122" s="28">
        <f t="shared" si="18"/>
        <v>2.6529890343119913</v>
      </c>
      <c r="G122" s="28"/>
      <c r="H122" s="29">
        <v>1.0666666666666667</v>
      </c>
      <c r="I122" s="28">
        <v>0</v>
      </c>
      <c r="J122" s="28">
        <f t="shared" ref="J122:J145" si="22">100*I122/(H122+I122)</f>
        <v>0</v>
      </c>
      <c r="K122" s="28"/>
      <c r="L122" s="29">
        <v>5.8</v>
      </c>
      <c r="M122" s="29">
        <v>1.6666666666666667</v>
      </c>
      <c r="N122" s="28">
        <f t="shared" si="19"/>
        <v>22.321428571428573</v>
      </c>
      <c r="O122" s="28"/>
      <c r="P122" s="38">
        <f t="shared" ref="P122:P145" si="23">+D122+H122+L122</f>
        <v>273.72727272727275</v>
      </c>
      <c r="Q122" s="38">
        <f t="shared" si="20"/>
        <v>8.9393939393939394</v>
      </c>
      <c r="R122" s="28">
        <f t="shared" si="21"/>
        <v>3.1625214408233275</v>
      </c>
    </row>
    <row r="123" spans="1:18">
      <c r="B123" s="3" t="s">
        <v>49</v>
      </c>
      <c r="C123" s="3"/>
      <c r="D123" s="28">
        <v>454.18181818181819</v>
      </c>
      <c r="E123" s="29">
        <v>31.818181818181817</v>
      </c>
      <c r="F123" s="28">
        <f t="shared" si="18"/>
        <v>6.5469509913954349</v>
      </c>
      <c r="G123" s="28"/>
      <c r="H123" s="29">
        <v>6</v>
      </c>
      <c r="I123" s="29">
        <v>0</v>
      </c>
      <c r="J123" s="28">
        <f t="shared" si="22"/>
        <v>0</v>
      </c>
      <c r="K123" s="28"/>
      <c r="L123" s="28">
        <v>10</v>
      </c>
      <c r="M123" s="29">
        <v>0</v>
      </c>
      <c r="N123" s="28">
        <f t="shared" si="19"/>
        <v>0</v>
      </c>
      <c r="O123" s="28"/>
      <c r="P123" s="38">
        <f t="shared" si="23"/>
        <v>470.18181818181819</v>
      </c>
      <c r="Q123" s="38">
        <f t="shared" si="20"/>
        <v>31.818181818181817</v>
      </c>
      <c r="R123" s="28">
        <f t="shared" si="21"/>
        <v>6.3382832307135093</v>
      </c>
    </row>
    <row r="124" spans="1:18">
      <c r="B124" s="3" t="s">
        <v>50</v>
      </c>
      <c r="C124" s="3"/>
      <c r="D124" s="29">
        <v>72.533333333333331</v>
      </c>
      <c r="E124" s="29">
        <v>0</v>
      </c>
      <c r="F124" s="28">
        <f t="shared" si="18"/>
        <v>0</v>
      </c>
      <c r="G124" s="28"/>
      <c r="H124" s="29">
        <v>7.3999999999999995</v>
      </c>
      <c r="I124" s="29">
        <v>1.6666666666666667</v>
      </c>
      <c r="J124" s="28">
        <f t="shared" si="22"/>
        <v>18.382352941176475</v>
      </c>
      <c r="K124" s="28"/>
      <c r="L124" s="28">
        <v>17.066666666666666</v>
      </c>
      <c r="M124" s="29">
        <v>0</v>
      </c>
      <c r="N124" s="28">
        <f t="shared" si="19"/>
        <v>0</v>
      </c>
      <c r="O124" s="28"/>
      <c r="P124" s="38">
        <f t="shared" si="23"/>
        <v>97</v>
      </c>
      <c r="Q124" s="38">
        <f t="shared" si="20"/>
        <v>1.6666666666666667</v>
      </c>
      <c r="R124" s="28">
        <f t="shared" si="21"/>
        <v>1.6891891891891893</v>
      </c>
    </row>
    <row r="125" spans="1:18">
      <c r="B125" s="3" t="s">
        <v>51</v>
      </c>
      <c r="C125" s="3"/>
      <c r="D125" s="28">
        <v>4.2666666666666666</v>
      </c>
      <c r="E125" s="29">
        <v>0</v>
      </c>
      <c r="F125" s="28">
        <f t="shared" si="18"/>
        <v>0</v>
      </c>
      <c r="G125" s="28"/>
      <c r="H125" s="28">
        <v>4.2666666666666666</v>
      </c>
      <c r="I125" s="29">
        <v>0</v>
      </c>
      <c r="J125" s="28">
        <f t="shared" si="22"/>
        <v>0</v>
      </c>
      <c r="K125" s="28"/>
      <c r="L125" s="28">
        <v>3.2</v>
      </c>
      <c r="M125" s="28">
        <v>0</v>
      </c>
      <c r="N125" s="28">
        <f t="shared" si="19"/>
        <v>0</v>
      </c>
      <c r="O125" s="28"/>
      <c r="P125" s="38">
        <f t="shared" si="23"/>
        <v>11.733333333333334</v>
      </c>
      <c r="Q125" s="38">
        <f t="shared" si="20"/>
        <v>0</v>
      </c>
      <c r="R125" s="28">
        <f t="shared" si="21"/>
        <v>0</v>
      </c>
    </row>
    <row r="126" spans="1:18">
      <c r="B126" s="6" t="s">
        <v>74</v>
      </c>
      <c r="C126" s="6"/>
      <c r="D126" s="28">
        <v>12.50909090909091</v>
      </c>
      <c r="E126" s="29">
        <v>2.4242424242424243</v>
      </c>
      <c r="F126" s="28">
        <f t="shared" si="18"/>
        <v>16.233766233766236</v>
      </c>
      <c r="G126" s="28"/>
      <c r="H126" s="28">
        <v>4.2666666666666666</v>
      </c>
      <c r="I126" s="29">
        <v>0</v>
      </c>
      <c r="J126" s="28">
        <f t="shared" si="22"/>
        <v>0</v>
      </c>
      <c r="K126" s="28"/>
      <c r="L126" s="28">
        <v>1.0666666666666667</v>
      </c>
      <c r="M126" s="29">
        <v>0</v>
      </c>
      <c r="N126" s="28">
        <f t="shared" si="19"/>
        <v>0</v>
      </c>
      <c r="O126" s="28"/>
      <c r="P126" s="38">
        <f t="shared" si="23"/>
        <v>17.842424242424244</v>
      </c>
      <c r="Q126" s="38">
        <f t="shared" si="20"/>
        <v>2.4242424242424243</v>
      </c>
      <c r="R126" s="28">
        <f t="shared" si="21"/>
        <v>11.961722488038276</v>
      </c>
    </row>
    <row r="127" spans="1:18">
      <c r="B127" s="6" t="s">
        <v>75</v>
      </c>
      <c r="C127" s="6"/>
      <c r="D127" s="29">
        <v>9</v>
      </c>
      <c r="E127" s="29">
        <v>0</v>
      </c>
      <c r="F127" s="28">
        <f t="shared" si="18"/>
        <v>0</v>
      </c>
      <c r="G127" s="28"/>
      <c r="H127" s="28">
        <v>0</v>
      </c>
      <c r="I127" s="29">
        <v>0</v>
      </c>
      <c r="J127" s="28" t="s">
        <v>86</v>
      </c>
      <c r="K127" s="28"/>
      <c r="L127" s="28">
        <v>0</v>
      </c>
      <c r="M127" s="29">
        <v>0</v>
      </c>
      <c r="N127" s="28" t="s">
        <v>84</v>
      </c>
      <c r="O127" s="28"/>
      <c r="P127" s="38">
        <f t="shared" si="23"/>
        <v>9</v>
      </c>
      <c r="Q127" s="38">
        <f t="shared" si="20"/>
        <v>0</v>
      </c>
      <c r="R127" s="28">
        <f t="shared" si="21"/>
        <v>0</v>
      </c>
    </row>
    <row r="128" spans="1:18">
      <c r="B128" s="6" t="s">
        <v>76</v>
      </c>
      <c r="C128" s="6"/>
      <c r="D128" s="29">
        <v>7.4666666666666668</v>
      </c>
      <c r="E128" s="29">
        <v>0</v>
      </c>
      <c r="F128" s="28">
        <f t="shared" si="18"/>
        <v>0</v>
      </c>
      <c r="G128" s="28"/>
      <c r="H128" s="28">
        <v>1.0666666666666667</v>
      </c>
      <c r="I128" s="29">
        <v>0</v>
      </c>
      <c r="J128" s="28">
        <f t="shared" si="22"/>
        <v>0</v>
      </c>
      <c r="K128" s="28"/>
      <c r="L128" s="28">
        <v>0</v>
      </c>
      <c r="M128" s="29">
        <v>0</v>
      </c>
      <c r="N128" s="28" t="s">
        <v>87</v>
      </c>
      <c r="O128" s="28"/>
      <c r="P128" s="38">
        <f t="shared" si="23"/>
        <v>8.5333333333333332</v>
      </c>
      <c r="Q128" s="38">
        <f t="shared" si="20"/>
        <v>0</v>
      </c>
      <c r="R128" s="28">
        <f t="shared" si="21"/>
        <v>0</v>
      </c>
    </row>
    <row r="129" spans="2:18">
      <c r="B129" s="6" t="s">
        <v>54</v>
      </c>
      <c r="C129" s="6"/>
      <c r="D129" s="28">
        <v>18</v>
      </c>
      <c r="E129" s="29">
        <v>0</v>
      </c>
      <c r="F129" s="28">
        <f t="shared" si="18"/>
        <v>0</v>
      </c>
      <c r="G129" s="28"/>
      <c r="H129" s="28">
        <v>2</v>
      </c>
      <c r="I129" s="29">
        <v>0</v>
      </c>
      <c r="J129" s="28">
        <f t="shared" si="22"/>
        <v>0</v>
      </c>
      <c r="K129" s="28"/>
      <c r="L129" s="28">
        <v>8</v>
      </c>
      <c r="M129" s="29">
        <v>0</v>
      </c>
      <c r="N129" s="28">
        <f t="shared" si="19"/>
        <v>0</v>
      </c>
      <c r="O129" s="28"/>
      <c r="P129" s="38">
        <f t="shared" si="23"/>
        <v>28</v>
      </c>
      <c r="Q129" s="38">
        <f t="shared" si="20"/>
        <v>0</v>
      </c>
      <c r="R129" s="28">
        <f t="shared" si="21"/>
        <v>0</v>
      </c>
    </row>
    <row r="130" spans="2:18">
      <c r="B130" s="3" t="s">
        <v>77</v>
      </c>
      <c r="C130" s="3"/>
      <c r="D130" s="29">
        <v>25.6</v>
      </c>
      <c r="E130" s="29">
        <v>0</v>
      </c>
      <c r="F130" s="28">
        <f t="shared" si="18"/>
        <v>0</v>
      </c>
      <c r="G130" s="28"/>
      <c r="H130" s="29">
        <v>2.1333333333333333</v>
      </c>
      <c r="I130" s="29">
        <v>0</v>
      </c>
      <c r="J130" s="28">
        <f t="shared" si="22"/>
        <v>0</v>
      </c>
      <c r="K130" s="28"/>
      <c r="L130" s="29">
        <v>53.666666666666664</v>
      </c>
      <c r="M130" s="29">
        <v>5</v>
      </c>
      <c r="N130" s="28">
        <f t="shared" si="19"/>
        <v>8.5227272727272734</v>
      </c>
      <c r="O130" s="28"/>
      <c r="P130" s="38">
        <f t="shared" si="23"/>
        <v>81.400000000000006</v>
      </c>
      <c r="Q130" s="38">
        <f t="shared" si="20"/>
        <v>5</v>
      </c>
      <c r="R130" s="28">
        <f t="shared" si="21"/>
        <v>5.7870370370370363</v>
      </c>
    </row>
    <row r="131" spans="2:18">
      <c r="B131" s="3" t="s">
        <v>78</v>
      </c>
      <c r="C131" s="3"/>
      <c r="D131" s="28">
        <v>159.3766233766234</v>
      </c>
      <c r="E131" s="29">
        <v>5.1948051948051956</v>
      </c>
      <c r="F131" s="28">
        <f t="shared" si="18"/>
        <v>3.1565656565656566</v>
      </c>
      <c r="G131" s="28"/>
      <c r="H131" s="29">
        <v>0</v>
      </c>
      <c r="I131" s="29">
        <v>0</v>
      </c>
      <c r="J131" s="28" t="s">
        <v>86</v>
      </c>
      <c r="K131" s="28"/>
      <c r="L131" s="29">
        <v>190.71428571428569</v>
      </c>
      <c r="M131" s="29">
        <v>3.5714285714285716</v>
      </c>
      <c r="N131" s="28">
        <f t="shared" si="19"/>
        <v>1.8382352941176472</v>
      </c>
      <c r="O131" s="28"/>
      <c r="P131" s="38">
        <f t="shared" si="23"/>
        <v>350.09090909090912</v>
      </c>
      <c r="Q131" s="38">
        <f t="shared" si="20"/>
        <v>8.7662337662337677</v>
      </c>
      <c r="R131" s="28">
        <f t="shared" si="21"/>
        <v>2.442819918934569</v>
      </c>
    </row>
    <row r="132" spans="2:18">
      <c r="B132" s="6" t="s">
        <v>56</v>
      </c>
      <c r="C132" s="6"/>
      <c r="D132" s="29">
        <v>93.575757575757578</v>
      </c>
      <c r="E132" s="29">
        <v>2.4242424242424243</v>
      </c>
      <c r="F132" s="28">
        <f t="shared" si="18"/>
        <v>2.5252525252525255</v>
      </c>
      <c r="G132" s="28"/>
      <c r="H132" s="29">
        <v>1.0666666666666667</v>
      </c>
      <c r="I132" s="29">
        <v>0</v>
      </c>
      <c r="J132" s="28">
        <f t="shared" si="22"/>
        <v>0</v>
      </c>
      <c r="K132" s="28"/>
      <c r="L132" s="29">
        <v>161.06666666666666</v>
      </c>
      <c r="M132" s="29">
        <v>0</v>
      </c>
      <c r="N132" s="28">
        <f t="shared" si="19"/>
        <v>0</v>
      </c>
      <c r="O132" s="28"/>
      <c r="P132" s="38">
        <f t="shared" si="23"/>
        <v>255.70909090909089</v>
      </c>
      <c r="Q132" s="38">
        <f t="shared" si="20"/>
        <v>2.4242424242424243</v>
      </c>
      <c r="R132" s="28">
        <f t="shared" si="21"/>
        <v>0.93914350112697231</v>
      </c>
    </row>
    <row r="133" spans="2:18">
      <c r="B133" s="6" t="s">
        <v>57</v>
      </c>
      <c r="C133" s="6"/>
      <c r="D133" s="28">
        <v>121</v>
      </c>
      <c r="E133" s="29">
        <v>0</v>
      </c>
      <c r="F133" s="28">
        <f t="shared" si="18"/>
        <v>0</v>
      </c>
      <c r="G133" s="28"/>
      <c r="H133" s="28">
        <v>0</v>
      </c>
      <c r="I133" s="29">
        <v>0</v>
      </c>
      <c r="J133" s="28" t="s">
        <v>86</v>
      </c>
      <c r="K133" s="28"/>
      <c r="L133" s="28">
        <v>94.3125</v>
      </c>
      <c r="M133" s="29">
        <v>4.6875</v>
      </c>
      <c r="N133" s="28">
        <f t="shared" si="19"/>
        <v>4.7348484848484844</v>
      </c>
      <c r="O133" s="28"/>
      <c r="P133" s="38">
        <f t="shared" si="23"/>
        <v>215.3125</v>
      </c>
      <c r="Q133" s="38">
        <f t="shared" si="20"/>
        <v>4.6875</v>
      </c>
      <c r="R133" s="28">
        <f t="shared" si="21"/>
        <v>2.1306818181818183</v>
      </c>
    </row>
    <row r="134" spans="2:18">
      <c r="B134" s="3" t="s">
        <v>58</v>
      </c>
      <c r="C134" s="3"/>
      <c r="D134" s="28">
        <v>24.533333333333335</v>
      </c>
      <c r="E134" s="29">
        <v>0</v>
      </c>
      <c r="F134" s="28">
        <f t="shared" si="18"/>
        <v>0</v>
      </c>
      <c r="G134" s="28"/>
      <c r="H134" s="28">
        <v>2.1333333333333333</v>
      </c>
      <c r="I134" s="29">
        <v>0</v>
      </c>
      <c r="J134" s="28">
        <f t="shared" si="22"/>
        <v>0</v>
      </c>
      <c r="K134" s="28"/>
      <c r="L134" s="28">
        <v>13.866666666666667</v>
      </c>
      <c r="M134" s="29">
        <v>0</v>
      </c>
      <c r="N134" s="28">
        <f t="shared" si="19"/>
        <v>0</v>
      </c>
      <c r="O134" s="28"/>
      <c r="P134" s="38">
        <f t="shared" si="23"/>
        <v>40.533333333333331</v>
      </c>
      <c r="Q134" s="38">
        <f t="shared" si="20"/>
        <v>0</v>
      </c>
      <c r="R134" s="28">
        <f t="shared" si="21"/>
        <v>0</v>
      </c>
    </row>
    <row r="135" spans="2:18">
      <c r="B135" s="3" t="s">
        <v>59</v>
      </c>
      <c r="C135" s="3"/>
      <c r="D135" s="29">
        <v>75.733333333333334</v>
      </c>
      <c r="E135" s="29">
        <v>0</v>
      </c>
      <c r="F135" s="28">
        <f t="shared" si="18"/>
        <v>0</v>
      </c>
      <c r="G135" s="28"/>
      <c r="H135" s="29">
        <v>5.333333333333333</v>
      </c>
      <c r="I135" s="29">
        <v>0</v>
      </c>
      <c r="J135" s="28">
        <f t="shared" si="22"/>
        <v>0</v>
      </c>
      <c r="K135" s="28"/>
      <c r="L135" s="28">
        <v>58.666666666666664</v>
      </c>
      <c r="M135" s="29">
        <v>0</v>
      </c>
      <c r="N135" s="28">
        <f t="shared" si="19"/>
        <v>0</v>
      </c>
      <c r="O135" s="28"/>
      <c r="P135" s="38">
        <f t="shared" si="23"/>
        <v>139.73333333333332</v>
      </c>
      <c r="Q135" s="38">
        <f t="shared" si="20"/>
        <v>0</v>
      </c>
      <c r="R135" s="28">
        <f t="shared" si="21"/>
        <v>0</v>
      </c>
    </row>
    <row r="136" spans="2:18">
      <c r="B136" s="6" t="s">
        <v>60</v>
      </c>
      <c r="C136" s="6"/>
      <c r="D136" s="29">
        <v>125.28484848484848</v>
      </c>
      <c r="E136" s="29">
        <v>4.8484848484848486</v>
      </c>
      <c r="F136" s="28">
        <f t="shared" si="18"/>
        <v>3.7257824143070049</v>
      </c>
      <c r="G136" s="28"/>
      <c r="H136" s="29">
        <v>2.1333333333333333</v>
      </c>
      <c r="I136" s="29">
        <v>0</v>
      </c>
      <c r="J136" s="28">
        <f t="shared" si="22"/>
        <v>0</v>
      </c>
      <c r="K136" s="28"/>
      <c r="L136" s="28">
        <v>60.8</v>
      </c>
      <c r="M136" s="28">
        <v>0</v>
      </c>
      <c r="N136" s="28">
        <f t="shared" si="19"/>
        <v>0</v>
      </c>
      <c r="O136" s="28"/>
      <c r="P136" s="38">
        <f t="shared" si="23"/>
        <v>188.21818181818182</v>
      </c>
      <c r="Q136" s="38">
        <f t="shared" si="20"/>
        <v>4.8484848484848486</v>
      </c>
      <c r="R136" s="28">
        <f t="shared" si="21"/>
        <v>2.5113008538422905</v>
      </c>
    </row>
    <row r="137" spans="2:18">
      <c r="B137" s="6" t="s">
        <v>61</v>
      </c>
      <c r="C137" s="6"/>
      <c r="D137" s="28">
        <v>24.727272727272727</v>
      </c>
      <c r="E137" s="29">
        <v>2.2727272727272729</v>
      </c>
      <c r="F137" s="28">
        <f t="shared" si="18"/>
        <v>8.4175084175084169</v>
      </c>
      <c r="G137" s="28"/>
      <c r="H137" s="28">
        <v>11</v>
      </c>
      <c r="I137" s="29">
        <v>0</v>
      </c>
      <c r="J137" s="28">
        <f t="shared" si="22"/>
        <v>0</v>
      </c>
      <c r="K137" s="28"/>
      <c r="L137" s="28">
        <v>5</v>
      </c>
      <c r="M137" s="29">
        <v>0</v>
      </c>
      <c r="N137" s="28">
        <f t="shared" si="19"/>
        <v>0</v>
      </c>
      <c r="O137" s="28"/>
      <c r="P137" s="38">
        <f t="shared" si="23"/>
        <v>40.727272727272727</v>
      </c>
      <c r="Q137" s="38">
        <f t="shared" si="20"/>
        <v>2.2727272727272729</v>
      </c>
      <c r="R137" s="28">
        <f t="shared" si="21"/>
        <v>5.2854122621564485</v>
      </c>
    </row>
    <row r="138" spans="2:18">
      <c r="B138" s="3" t="s">
        <v>62</v>
      </c>
      <c r="C138" s="3"/>
      <c r="D138" s="29">
        <v>67.393939393939405</v>
      </c>
      <c r="E138" s="29">
        <v>7.2727272727272725</v>
      </c>
      <c r="F138" s="28">
        <f t="shared" si="18"/>
        <v>9.7402597402597397</v>
      </c>
      <c r="G138" s="28"/>
      <c r="H138" s="29">
        <v>4.2666666666666666</v>
      </c>
      <c r="I138" s="29">
        <v>0</v>
      </c>
      <c r="J138" s="28">
        <f t="shared" si="22"/>
        <v>0</v>
      </c>
      <c r="K138" s="28"/>
      <c r="L138" s="29">
        <v>1.5333333333333334</v>
      </c>
      <c r="M138" s="29">
        <v>1.6666666666666667</v>
      </c>
      <c r="N138" s="28">
        <f t="shared" si="19"/>
        <v>52.083333333333336</v>
      </c>
      <c r="O138" s="28"/>
      <c r="P138" s="38">
        <f t="shared" si="23"/>
        <v>73.193939393939402</v>
      </c>
      <c r="Q138" s="38">
        <f t="shared" si="20"/>
        <v>8.9393939393939394</v>
      </c>
      <c r="R138" s="28">
        <f t="shared" si="21"/>
        <v>10.884002361275089</v>
      </c>
    </row>
    <row r="139" spans="2:18">
      <c r="B139" s="3" t="s">
        <v>63</v>
      </c>
      <c r="C139" s="3"/>
      <c r="D139" s="28">
        <v>118.88484848484849</v>
      </c>
      <c r="E139" s="29">
        <v>4.8484848484848486</v>
      </c>
      <c r="F139" s="28">
        <f t="shared" si="18"/>
        <v>3.9184952978056429</v>
      </c>
      <c r="G139" s="28"/>
      <c r="H139" s="28">
        <v>6.4</v>
      </c>
      <c r="I139" s="29">
        <v>0</v>
      </c>
      <c r="J139" s="28">
        <f t="shared" si="22"/>
        <v>0</v>
      </c>
      <c r="K139" s="28"/>
      <c r="L139" s="28">
        <v>7.9333333333333327</v>
      </c>
      <c r="M139" s="29">
        <v>1.6666666666666667</v>
      </c>
      <c r="N139" s="28">
        <f t="shared" si="19"/>
        <v>17.361111111111114</v>
      </c>
      <c r="O139" s="28"/>
      <c r="P139" s="38">
        <f t="shared" si="23"/>
        <v>133.21818181818182</v>
      </c>
      <c r="Q139" s="38">
        <f t="shared" si="20"/>
        <v>6.5151515151515156</v>
      </c>
      <c r="R139" s="28">
        <f t="shared" si="21"/>
        <v>4.6625607217210261</v>
      </c>
    </row>
    <row r="140" spans="2:18">
      <c r="B140" s="3" t="s">
        <v>64</v>
      </c>
      <c r="C140" s="3"/>
      <c r="D140" s="28">
        <v>90.375757575757575</v>
      </c>
      <c r="E140" s="28">
        <v>2.4242424242424243</v>
      </c>
      <c r="F140" s="28">
        <f t="shared" si="18"/>
        <v>2.6123301985370952</v>
      </c>
      <c r="G140" s="28"/>
      <c r="H140" s="28">
        <v>4.2666666666666666</v>
      </c>
      <c r="I140" s="28">
        <v>0</v>
      </c>
      <c r="J140" s="28">
        <f t="shared" si="22"/>
        <v>0</v>
      </c>
      <c r="K140" s="28"/>
      <c r="L140" s="29">
        <v>2.1333333333333333</v>
      </c>
      <c r="M140" s="29">
        <v>0</v>
      </c>
      <c r="N140" s="28">
        <f t="shared" si="19"/>
        <v>0</v>
      </c>
      <c r="O140" s="28"/>
      <c r="P140" s="38">
        <f t="shared" si="23"/>
        <v>96.775757575757581</v>
      </c>
      <c r="Q140" s="38">
        <f t="shared" si="20"/>
        <v>2.4242424242424243</v>
      </c>
      <c r="R140" s="28">
        <f t="shared" si="21"/>
        <v>2.4437927663734116</v>
      </c>
    </row>
    <row r="141" spans="2:18">
      <c r="B141" s="3" t="s">
        <v>79</v>
      </c>
      <c r="C141" s="3"/>
      <c r="D141" s="29">
        <v>164</v>
      </c>
      <c r="E141" s="28">
        <v>0</v>
      </c>
      <c r="F141" s="28">
        <f t="shared" si="18"/>
        <v>0</v>
      </c>
      <c r="G141" s="28"/>
      <c r="H141" s="29">
        <v>12</v>
      </c>
      <c r="I141" s="28">
        <v>0</v>
      </c>
      <c r="J141" s="28">
        <f t="shared" si="22"/>
        <v>0</v>
      </c>
      <c r="K141" s="28"/>
      <c r="L141" s="29">
        <v>3</v>
      </c>
      <c r="M141" s="29">
        <v>0</v>
      </c>
      <c r="N141" s="28">
        <f t="shared" si="19"/>
        <v>0</v>
      </c>
      <c r="O141" s="28"/>
      <c r="P141" s="38">
        <f t="shared" si="23"/>
        <v>179</v>
      </c>
      <c r="Q141" s="38">
        <f t="shared" si="20"/>
        <v>0</v>
      </c>
      <c r="R141" s="28">
        <f t="shared" si="21"/>
        <v>0</v>
      </c>
    </row>
    <row r="142" spans="2:18">
      <c r="B142" s="3" t="s">
        <v>80</v>
      </c>
      <c r="C142" s="3"/>
      <c r="D142" s="28">
        <v>474.56969696969696</v>
      </c>
      <c r="E142" s="28">
        <v>9.6969696969696972</v>
      </c>
      <c r="F142" s="28">
        <f t="shared" si="18"/>
        <v>2.0024028834601522</v>
      </c>
      <c r="G142" s="28"/>
      <c r="H142" s="29">
        <v>28.8</v>
      </c>
      <c r="I142" s="28">
        <v>0</v>
      </c>
      <c r="J142" s="28">
        <f t="shared" si="22"/>
        <v>0</v>
      </c>
      <c r="K142" s="28"/>
      <c r="L142" s="28">
        <v>52.266666666666666</v>
      </c>
      <c r="M142" s="28">
        <v>0</v>
      </c>
      <c r="N142" s="28">
        <f t="shared" si="19"/>
        <v>0</v>
      </c>
      <c r="O142" s="28"/>
      <c r="P142" s="38">
        <f t="shared" si="23"/>
        <v>555.63636363636363</v>
      </c>
      <c r="Q142" s="38">
        <f t="shared" si="20"/>
        <v>9.6969696969696972</v>
      </c>
      <c r="R142" s="28">
        <f t="shared" si="21"/>
        <v>1.7152658662092624</v>
      </c>
    </row>
    <row r="143" spans="2:18">
      <c r="B143" s="3" t="s">
        <v>81</v>
      </c>
      <c r="C143" s="3"/>
      <c r="D143" s="28">
        <v>132.90909090909091</v>
      </c>
      <c r="E143" s="28">
        <v>9.0909090909090917</v>
      </c>
      <c r="F143" s="28">
        <f t="shared" si="18"/>
        <v>6.4020486555697822</v>
      </c>
      <c r="G143" s="28"/>
      <c r="H143" s="28">
        <v>34.875</v>
      </c>
      <c r="I143" s="28">
        <v>3.125</v>
      </c>
      <c r="J143" s="28">
        <f t="shared" si="22"/>
        <v>8.223684210526315</v>
      </c>
      <c r="K143" s="28"/>
      <c r="L143" s="28">
        <v>8</v>
      </c>
      <c r="M143" s="28">
        <v>0</v>
      </c>
      <c r="N143" s="28">
        <f t="shared" si="19"/>
        <v>0</v>
      </c>
      <c r="O143" s="28"/>
      <c r="P143" s="38">
        <f t="shared" si="23"/>
        <v>175.78409090909091</v>
      </c>
      <c r="Q143" s="38">
        <f t="shared" si="20"/>
        <v>12.215909090909092</v>
      </c>
      <c r="R143" s="28">
        <f t="shared" si="21"/>
        <v>6.4978239845261125</v>
      </c>
    </row>
    <row r="144" spans="2:18">
      <c r="B144" s="3" t="s">
        <v>82</v>
      </c>
      <c r="C144" s="3"/>
      <c r="D144" s="28">
        <v>90.666666666666671</v>
      </c>
      <c r="E144" s="28">
        <v>0</v>
      </c>
      <c r="F144" s="28">
        <f t="shared" si="18"/>
        <v>0</v>
      </c>
      <c r="G144" s="28"/>
      <c r="H144" s="29">
        <v>3.5555555555555554</v>
      </c>
      <c r="I144" s="28">
        <v>0</v>
      </c>
      <c r="J144" s="28">
        <f t="shared" si="22"/>
        <v>0</v>
      </c>
      <c r="K144" s="28"/>
      <c r="L144" s="28">
        <v>24.888888888888889</v>
      </c>
      <c r="M144" s="28">
        <v>0</v>
      </c>
      <c r="N144" s="28">
        <f t="shared" si="19"/>
        <v>0</v>
      </c>
      <c r="O144" s="28"/>
      <c r="P144" s="38">
        <f t="shared" si="23"/>
        <v>119.11111111111111</v>
      </c>
      <c r="Q144" s="38">
        <f t="shared" si="20"/>
        <v>0</v>
      </c>
      <c r="R144" s="28">
        <f t="shared" si="21"/>
        <v>0</v>
      </c>
    </row>
    <row r="145" spans="1:22">
      <c r="B145" s="23" t="s">
        <v>72</v>
      </c>
      <c r="C145" s="32"/>
      <c r="D145" s="36">
        <v>56274.9</v>
      </c>
      <c r="E145" s="36">
        <v>2509.1</v>
      </c>
      <c r="F145" s="36">
        <f t="shared" si="18"/>
        <v>4.2683383233532934</v>
      </c>
      <c r="G145" s="36"/>
      <c r="H145" s="36">
        <v>1926</v>
      </c>
      <c r="I145" s="36">
        <v>50</v>
      </c>
      <c r="J145" s="36">
        <f t="shared" si="22"/>
        <v>2.5303643724696356</v>
      </c>
      <c r="K145" s="36"/>
      <c r="L145" s="36">
        <v>11629</v>
      </c>
      <c r="M145" s="36">
        <v>275</v>
      </c>
      <c r="N145" s="36">
        <f t="shared" si="19"/>
        <v>2.3101478494623655</v>
      </c>
      <c r="O145" s="36"/>
      <c r="P145" s="37">
        <f t="shared" si="23"/>
        <v>69829.899999999994</v>
      </c>
      <c r="Q145" s="37">
        <f t="shared" si="20"/>
        <v>2834.1</v>
      </c>
      <c r="R145" s="36">
        <f t="shared" si="21"/>
        <v>3.9002807442474952</v>
      </c>
      <c r="S145" s="35"/>
    </row>
    <row r="146" spans="1:22">
      <c r="V146" s="35"/>
    </row>
    <row r="150" spans="1:22">
      <c r="A150" s="40" t="s">
        <v>107</v>
      </c>
    </row>
    <row r="151" spans="1:22" ht="16" thickBo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22" ht="16" thickTop="1">
      <c r="B152" s="25"/>
      <c r="C152" s="31"/>
      <c r="D152" s="25"/>
      <c r="E152" s="25"/>
      <c r="F152" s="25"/>
      <c r="G152" s="31"/>
      <c r="H152" s="25"/>
      <c r="I152" s="25"/>
      <c r="J152" s="25"/>
      <c r="K152" s="31"/>
      <c r="L152" s="25"/>
      <c r="M152" s="25"/>
      <c r="N152" s="25"/>
      <c r="O152" s="31"/>
      <c r="P152" s="25"/>
      <c r="Q152" s="25"/>
      <c r="R152" s="25"/>
    </row>
    <row r="153" spans="1:22">
      <c r="B153" s="42" t="s">
        <v>0</v>
      </c>
      <c r="C153" s="31"/>
      <c r="D153" s="44" t="s">
        <v>25</v>
      </c>
      <c r="E153" s="44"/>
      <c r="F153" s="44"/>
      <c r="G153" s="33"/>
      <c r="H153" s="44" t="s">
        <v>26</v>
      </c>
      <c r="I153" s="44"/>
      <c r="J153" s="44"/>
      <c r="K153" s="33"/>
      <c r="L153" s="44" t="s">
        <v>27</v>
      </c>
      <c r="M153" s="45"/>
      <c r="N153" s="45"/>
      <c r="O153" s="34"/>
      <c r="P153" s="45" t="s">
        <v>28</v>
      </c>
      <c r="Q153" s="45"/>
      <c r="R153" s="45"/>
    </row>
    <row r="154" spans="1:22" ht="17">
      <c r="B154" s="43"/>
      <c r="C154" s="32"/>
      <c r="D154" s="26" t="s">
        <v>29</v>
      </c>
      <c r="E154" s="26" t="s">
        <v>30</v>
      </c>
      <c r="F154" s="26" t="s">
        <v>31</v>
      </c>
      <c r="G154" s="32"/>
      <c r="H154" s="26" t="s">
        <v>29</v>
      </c>
      <c r="I154" s="26" t="s">
        <v>30</v>
      </c>
      <c r="J154" s="26" t="s">
        <v>31</v>
      </c>
      <c r="K154" s="32"/>
      <c r="L154" s="26" t="s">
        <v>29</v>
      </c>
      <c r="M154" s="26" t="s">
        <v>30</v>
      </c>
      <c r="N154" s="26" t="s">
        <v>31</v>
      </c>
      <c r="O154" s="32"/>
      <c r="P154" s="10" t="s">
        <v>29</v>
      </c>
      <c r="Q154" s="10" t="s">
        <v>30</v>
      </c>
      <c r="R154" s="26" t="s">
        <v>31</v>
      </c>
    </row>
    <row r="155" spans="1:22">
      <c r="B155" s="25"/>
      <c r="C155" s="31"/>
      <c r="D155" s="25"/>
      <c r="E155" s="25"/>
      <c r="F155" s="25"/>
      <c r="G155" s="31"/>
      <c r="H155" s="25"/>
      <c r="I155" s="25"/>
      <c r="J155" s="25"/>
      <c r="K155" s="31"/>
      <c r="L155" s="25"/>
      <c r="M155" s="25"/>
      <c r="N155" s="25"/>
      <c r="O155" s="31"/>
      <c r="P155" s="27"/>
      <c r="Q155" s="27"/>
      <c r="R155" s="27"/>
    </row>
    <row r="156" spans="1:22">
      <c r="B156" s="3" t="s">
        <v>83</v>
      </c>
      <c r="C156" s="3"/>
      <c r="D156" s="28">
        <v>121.71900826446281</v>
      </c>
      <c r="E156" s="19">
        <v>0.82644628099173556</v>
      </c>
      <c r="F156" s="28">
        <f t="shared" ref="F156:F180" si="24">100*E156/(D156+E156)</f>
        <v>0.67439978419206914</v>
      </c>
      <c r="G156" s="28"/>
      <c r="H156" s="28">
        <v>2.9090909090909092</v>
      </c>
      <c r="I156" s="28">
        <v>0</v>
      </c>
      <c r="J156" s="28">
        <f t="shared" ref="J156:J180" si="25">100*I156/(H156+I156)</f>
        <v>0</v>
      </c>
      <c r="K156" s="28"/>
      <c r="L156" s="28">
        <v>19.636363636363637</v>
      </c>
      <c r="M156" s="29">
        <v>0</v>
      </c>
      <c r="N156" s="28">
        <f t="shared" ref="N156:N180" si="26">100*M156/(L156+M156)</f>
        <v>0</v>
      </c>
      <c r="O156" s="28"/>
      <c r="P156" s="38">
        <f>+D156+H156+L156</f>
        <v>144.26446280991735</v>
      </c>
      <c r="Q156" s="38">
        <f t="shared" ref="Q156:Q180" si="27">+E156+I156+M156</f>
        <v>0.82644628099173556</v>
      </c>
      <c r="R156" s="28">
        <f t="shared" ref="R156:R180" si="28">100*Q156/(P156+Q156)</f>
        <v>0.56960583276372756</v>
      </c>
    </row>
    <row r="157" spans="1:22">
      <c r="B157" s="3" t="s">
        <v>48</v>
      </c>
      <c r="C157" s="3"/>
      <c r="D157" s="29">
        <v>0</v>
      </c>
      <c r="E157" s="19">
        <v>0</v>
      </c>
      <c r="F157" s="28" t="s">
        <v>94</v>
      </c>
      <c r="G157" s="28"/>
      <c r="H157" s="29">
        <v>0</v>
      </c>
      <c r="I157" s="28">
        <v>0</v>
      </c>
      <c r="J157" s="28" t="s">
        <v>88</v>
      </c>
      <c r="K157" s="28"/>
      <c r="L157" s="29">
        <v>0</v>
      </c>
      <c r="M157" s="29">
        <v>0</v>
      </c>
      <c r="N157" s="28" t="s">
        <v>94</v>
      </c>
      <c r="O157" s="28"/>
      <c r="P157" s="38">
        <f t="shared" ref="P157:P180" si="29">+D157+H157+L157</f>
        <v>0</v>
      </c>
      <c r="Q157" s="38">
        <f t="shared" si="27"/>
        <v>0</v>
      </c>
      <c r="R157" s="28" t="s">
        <v>99</v>
      </c>
    </row>
    <row r="158" spans="1:22">
      <c r="B158" s="3" t="s">
        <v>49</v>
      </c>
      <c r="C158" s="3"/>
      <c r="D158" s="28">
        <v>0</v>
      </c>
      <c r="E158" s="18">
        <v>0</v>
      </c>
      <c r="F158" s="28" t="s">
        <v>94</v>
      </c>
      <c r="G158" s="28"/>
      <c r="H158" s="29">
        <v>0</v>
      </c>
      <c r="I158" s="29">
        <v>0</v>
      </c>
      <c r="J158" s="28" t="s">
        <v>89</v>
      </c>
      <c r="K158" s="28"/>
      <c r="L158" s="28">
        <v>0</v>
      </c>
      <c r="M158" s="29">
        <v>0</v>
      </c>
      <c r="N158" s="28" t="s">
        <v>89</v>
      </c>
      <c r="O158" s="28"/>
      <c r="P158" s="38">
        <f t="shared" si="29"/>
        <v>0</v>
      </c>
      <c r="Q158" s="38">
        <f t="shared" si="27"/>
        <v>0</v>
      </c>
      <c r="R158" s="29" t="s">
        <v>94</v>
      </c>
    </row>
    <row r="159" spans="1:22">
      <c r="B159" s="3" t="s">
        <v>50</v>
      </c>
      <c r="C159" s="3"/>
      <c r="D159" s="29">
        <v>0</v>
      </c>
      <c r="E159" s="18">
        <v>0</v>
      </c>
      <c r="F159" s="28" t="s">
        <v>89</v>
      </c>
      <c r="G159" s="28"/>
      <c r="H159" s="29">
        <v>0</v>
      </c>
      <c r="I159" s="29">
        <v>0</v>
      </c>
      <c r="J159" s="28" t="s">
        <v>90</v>
      </c>
      <c r="K159" s="28"/>
      <c r="L159" s="28">
        <v>0</v>
      </c>
      <c r="M159" s="29">
        <v>0</v>
      </c>
      <c r="N159" s="28" t="s">
        <v>97</v>
      </c>
      <c r="O159" s="28"/>
      <c r="P159" s="38">
        <f t="shared" si="29"/>
        <v>0</v>
      </c>
      <c r="Q159" s="38">
        <f t="shared" si="27"/>
        <v>0</v>
      </c>
      <c r="R159" s="29" t="s">
        <v>89</v>
      </c>
    </row>
    <row r="160" spans="1:22">
      <c r="B160" s="3" t="s">
        <v>51</v>
      </c>
      <c r="C160" s="3"/>
      <c r="D160" s="28">
        <v>0</v>
      </c>
      <c r="E160" s="18">
        <v>0</v>
      </c>
      <c r="F160" s="28" t="s">
        <v>94</v>
      </c>
      <c r="G160" s="28"/>
      <c r="H160" s="28">
        <v>0</v>
      </c>
      <c r="I160" s="29">
        <v>0</v>
      </c>
      <c r="J160" s="28" t="s">
        <v>91</v>
      </c>
      <c r="K160" s="28"/>
      <c r="L160" s="28">
        <v>0</v>
      </c>
      <c r="M160" s="28">
        <v>0</v>
      </c>
      <c r="N160" s="28" t="s">
        <v>94</v>
      </c>
      <c r="O160" s="28"/>
      <c r="P160" s="38">
        <f t="shared" si="29"/>
        <v>0</v>
      </c>
      <c r="Q160" s="38">
        <f t="shared" si="27"/>
        <v>0</v>
      </c>
      <c r="R160" s="28" t="s">
        <v>94</v>
      </c>
    </row>
    <row r="161" spans="2:18">
      <c r="B161" s="6" t="s">
        <v>74</v>
      </c>
      <c r="C161" s="6"/>
      <c r="D161" s="28">
        <v>1.8666666666666667</v>
      </c>
      <c r="E161" s="18">
        <v>0</v>
      </c>
      <c r="F161" s="28">
        <f t="shared" si="24"/>
        <v>0</v>
      </c>
      <c r="G161" s="28"/>
      <c r="H161" s="28">
        <v>0.26666666666666666</v>
      </c>
      <c r="I161" s="29">
        <v>0</v>
      </c>
      <c r="J161" s="28">
        <f t="shared" si="25"/>
        <v>0</v>
      </c>
      <c r="K161" s="28"/>
      <c r="L161" s="28">
        <v>0</v>
      </c>
      <c r="M161" s="29">
        <v>0</v>
      </c>
      <c r="N161" s="28" t="s">
        <v>89</v>
      </c>
      <c r="O161" s="28"/>
      <c r="P161" s="38">
        <f t="shared" si="29"/>
        <v>2.1333333333333333</v>
      </c>
      <c r="Q161" s="38">
        <f t="shared" si="27"/>
        <v>0</v>
      </c>
      <c r="R161" s="28">
        <f t="shared" si="28"/>
        <v>0</v>
      </c>
    </row>
    <row r="162" spans="2:18">
      <c r="B162" s="6" t="s">
        <v>75</v>
      </c>
      <c r="C162" s="6"/>
      <c r="D162" s="29">
        <v>0</v>
      </c>
      <c r="E162" s="18">
        <v>0</v>
      </c>
      <c r="F162" s="28" t="s">
        <v>89</v>
      </c>
      <c r="G162" s="28"/>
      <c r="H162" s="28">
        <v>0</v>
      </c>
      <c r="I162" s="29">
        <v>0</v>
      </c>
      <c r="J162" s="28" t="s">
        <v>89</v>
      </c>
      <c r="K162" s="28"/>
      <c r="L162" s="28">
        <v>0</v>
      </c>
      <c r="M162" s="29">
        <v>0</v>
      </c>
      <c r="N162" s="28" t="s">
        <v>94</v>
      </c>
      <c r="O162" s="28"/>
      <c r="P162" s="38">
        <f t="shared" si="29"/>
        <v>0</v>
      </c>
      <c r="Q162" s="38">
        <f t="shared" si="27"/>
        <v>0</v>
      </c>
      <c r="R162" s="28" t="s">
        <v>94</v>
      </c>
    </row>
    <row r="163" spans="2:18">
      <c r="B163" s="6" t="s">
        <v>76</v>
      </c>
      <c r="C163" s="6"/>
      <c r="D163" s="29">
        <v>0</v>
      </c>
      <c r="E163" s="18">
        <v>0</v>
      </c>
      <c r="F163" s="28" t="s">
        <v>95</v>
      </c>
      <c r="G163" s="28"/>
      <c r="H163" s="28">
        <v>0</v>
      </c>
      <c r="I163" s="29">
        <v>0</v>
      </c>
      <c r="J163" s="28" t="s">
        <v>89</v>
      </c>
      <c r="K163" s="28"/>
      <c r="L163" s="28">
        <v>0</v>
      </c>
      <c r="M163" s="29">
        <v>0</v>
      </c>
      <c r="N163" s="28" t="s">
        <v>89</v>
      </c>
      <c r="O163" s="28"/>
      <c r="P163" s="38">
        <f t="shared" si="29"/>
        <v>0</v>
      </c>
      <c r="Q163" s="38">
        <f t="shared" si="27"/>
        <v>0</v>
      </c>
      <c r="R163" s="28" t="s">
        <v>89</v>
      </c>
    </row>
    <row r="164" spans="2:18">
      <c r="B164" s="6" t="s">
        <v>54</v>
      </c>
      <c r="C164" s="6"/>
      <c r="D164" s="28">
        <v>0</v>
      </c>
      <c r="E164" s="18">
        <v>0</v>
      </c>
      <c r="F164" s="28" t="s">
        <v>95</v>
      </c>
      <c r="G164" s="28"/>
      <c r="H164" s="28">
        <v>0</v>
      </c>
      <c r="I164" s="29">
        <v>0</v>
      </c>
      <c r="J164" s="28" t="s">
        <v>89</v>
      </c>
      <c r="K164" s="28"/>
      <c r="L164" s="28">
        <v>0</v>
      </c>
      <c r="M164" s="29">
        <v>0</v>
      </c>
      <c r="N164" s="28" t="s">
        <v>89</v>
      </c>
      <c r="O164" s="28"/>
      <c r="P164" s="38">
        <f t="shared" si="29"/>
        <v>0</v>
      </c>
      <c r="Q164" s="38">
        <f t="shared" si="27"/>
        <v>0</v>
      </c>
      <c r="R164" s="28" t="s">
        <v>89</v>
      </c>
    </row>
    <row r="165" spans="2:18">
      <c r="B165" s="3" t="s">
        <v>77</v>
      </c>
      <c r="C165" s="3"/>
      <c r="D165" s="29">
        <v>0</v>
      </c>
      <c r="E165" s="18">
        <v>0</v>
      </c>
      <c r="F165" s="28" t="s">
        <v>94</v>
      </c>
      <c r="G165" s="28"/>
      <c r="H165" s="29">
        <v>0</v>
      </c>
      <c r="I165" s="29">
        <v>0</v>
      </c>
      <c r="J165" s="28" t="s">
        <v>92</v>
      </c>
      <c r="K165" s="28"/>
      <c r="L165" s="29">
        <v>0</v>
      </c>
      <c r="M165" s="29">
        <v>0</v>
      </c>
      <c r="N165" s="28" t="s">
        <v>94</v>
      </c>
      <c r="O165" s="28"/>
      <c r="P165" s="38">
        <f t="shared" si="29"/>
        <v>0</v>
      </c>
      <c r="Q165" s="38">
        <f t="shared" si="27"/>
        <v>0</v>
      </c>
      <c r="R165" s="29" t="s">
        <v>96</v>
      </c>
    </row>
    <row r="166" spans="2:18">
      <c r="B166" s="3" t="s">
        <v>78</v>
      </c>
      <c r="C166" s="3"/>
      <c r="D166" s="28">
        <v>0</v>
      </c>
      <c r="E166" s="18">
        <v>0</v>
      </c>
      <c r="F166" s="28" t="s">
        <v>96</v>
      </c>
      <c r="G166" s="28"/>
      <c r="H166" s="29">
        <v>0</v>
      </c>
      <c r="I166" s="29">
        <v>0</v>
      </c>
      <c r="J166" s="28" t="s">
        <v>93</v>
      </c>
      <c r="K166" s="28"/>
      <c r="L166" s="29">
        <v>0</v>
      </c>
      <c r="M166" s="29">
        <v>0</v>
      </c>
      <c r="N166" s="28" t="s">
        <v>94</v>
      </c>
      <c r="O166" s="28"/>
      <c r="P166" s="38">
        <f t="shared" si="29"/>
        <v>0</v>
      </c>
      <c r="Q166" s="38">
        <f t="shared" si="27"/>
        <v>0</v>
      </c>
      <c r="R166" s="29" t="s">
        <v>89</v>
      </c>
    </row>
    <row r="167" spans="2:18">
      <c r="B167" s="6" t="s">
        <v>56</v>
      </c>
      <c r="C167" s="6"/>
      <c r="D167" s="29">
        <v>0</v>
      </c>
      <c r="E167" s="18">
        <v>0</v>
      </c>
      <c r="F167" s="28" t="s">
        <v>89</v>
      </c>
      <c r="G167" s="28"/>
      <c r="H167" s="29">
        <v>0</v>
      </c>
      <c r="I167" s="29">
        <v>0</v>
      </c>
      <c r="J167" s="28" t="s">
        <v>89</v>
      </c>
      <c r="K167" s="28"/>
      <c r="L167" s="29">
        <v>0</v>
      </c>
      <c r="M167" s="29">
        <v>0</v>
      </c>
      <c r="N167" s="28" t="s">
        <v>89</v>
      </c>
      <c r="O167" s="28"/>
      <c r="P167" s="38">
        <f t="shared" si="29"/>
        <v>0</v>
      </c>
      <c r="Q167" s="38">
        <f t="shared" si="27"/>
        <v>0</v>
      </c>
      <c r="R167" s="29" t="s">
        <v>89</v>
      </c>
    </row>
    <row r="168" spans="2:18">
      <c r="B168" s="6" t="s">
        <v>57</v>
      </c>
      <c r="C168" s="6"/>
      <c r="D168" s="28">
        <v>0</v>
      </c>
      <c r="E168" s="18">
        <v>0</v>
      </c>
      <c r="F168" s="28" t="s">
        <v>89</v>
      </c>
      <c r="G168" s="28"/>
      <c r="H168" s="28">
        <v>0</v>
      </c>
      <c r="I168" s="29">
        <v>0</v>
      </c>
      <c r="J168" s="28" t="s">
        <v>89</v>
      </c>
      <c r="K168" s="28"/>
      <c r="L168" s="28">
        <v>0</v>
      </c>
      <c r="M168" s="29">
        <v>0</v>
      </c>
      <c r="N168" s="28" t="s">
        <v>89</v>
      </c>
      <c r="O168" s="28"/>
      <c r="P168" s="38">
        <f t="shared" si="29"/>
        <v>0</v>
      </c>
      <c r="Q168" s="38">
        <f t="shared" si="27"/>
        <v>0</v>
      </c>
      <c r="R168" s="29" t="s">
        <v>100</v>
      </c>
    </row>
    <row r="169" spans="2:18">
      <c r="B169" s="3" t="s">
        <v>58</v>
      </c>
      <c r="C169" s="3"/>
      <c r="D169" s="28">
        <v>44.581818181818178</v>
      </c>
      <c r="E169" s="18">
        <v>1.8181818181818181</v>
      </c>
      <c r="F169" s="28">
        <f t="shared" si="24"/>
        <v>3.9184952978056424</v>
      </c>
      <c r="G169" s="28"/>
      <c r="H169" s="28">
        <v>0.53333333333333333</v>
      </c>
      <c r="I169" s="29">
        <v>0</v>
      </c>
      <c r="J169" s="28">
        <f t="shared" si="25"/>
        <v>0</v>
      </c>
      <c r="K169" s="28"/>
      <c r="L169" s="28">
        <v>5.4499999999999993</v>
      </c>
      <c r="M169" s="29">
        <v>0.41666666666666669</v>
      </c>
      <c r="N169" s="28">
        <f t="shared" si="26"/>
        <v>7.1022727272727284</v>
      </c>
      <c r="O169" s="28"/>
      <c r="P169" s="38">
        <f t="shared" si="29"/>
        <v>50.565151515151513</v>
      </c>
      <c r="Q169" s="38">
        <f t="shared" si="27"/>
        <v>2.2348484848484849</v>
      </c>
      <c r="R169" s="29">
        <f t="shared" si="28"/>
        <v>4.2326675849403124</v>
      </c>
    </row>
    <row r="170" spans="2:18">
      <c r="B170" s="3" t="s">
        <v>59</v>
      </c>
      <c r="C170" s="3"/>
      <c r="D170" s="29">
        <v>0</v>
      </c>
      <c r="E170" s="18">
        <v>0</v>
      </c>
      <c r="F170" s="28" t="s">
        <v>89</v>
      </c>
      <c r="G170" s="28"/>
      <c r="H170" s="29">
        <v>0</v>
      </c>
      <c r="I170" s="29">
        <v>0</v>
      </c>
      <c r="J170" s="28" t="s">
        <v>89</v>
      </c>
      <c r="K170" s="28"/>
      <c r="L170" s="28">
        <v>0</v>
      </c>
      <c r="M170" s="29">
        <v>0</v>
      </c>
      <c r="N170" s="28" t="s">
        <v>98</v>
      </c>
      <c r="O170" s="28"/>
      <c r="P170" s="38">
        <f t="shared" si="29"/>
        <v>0</v>
      </c>
      <c r="Q170" s="38">
        <f t="shared" si="27"/>
        <v>0</v>
      </c>
      <c r="R170" s="28" t="s">
        <v>89</v>
      </c>
    </row>
    <row r="171" spans="2:18">
      <c r="B171" s="6" t="s">
        <v>60</v>
      </c>
      <c r="C171" s="6"/>
      <c r="D171" s="29">
        <v>20.266666666666666</v>
      </c>
      <c r="E171" s="18">
        <v>0</v>
      </c>
      <c r="F171" s="28">
        <f t="shared" si="24"/>
        <v>0</v>
      </c>
      <c r="G171" s="28"/>
      <c r="H171" s="29">
        <v>6.666666666666667</v>
      </c>
      <c r="I171" s="29">
        <v>0</v>
      </c>
      <c r="J171" s="28">
        <f t="shared" si="25"/>
        <v>0</v>
      </c>
      <c r="K171" s="28"/>
      <c r="L171" s="28">
        <v>2.6666666666666665</v>
      </c>
      <c r="M171" s="28">
        <v>0</v>
      </c>
      <c r="N171" s="28">
        <f t="shared" si="26"/>
        <v>0</v>
      </c>
      <c r="O171" s="28"/>
      <c r="P171" s="38">
        <f t="shared" si="29"/>
        <v>29.6</v>
      </c>
      <c r="Q171" s="38">
        <f t="shared" si="27"/>
        <v>0</v>
      </c>
      <c r="R171" s="29">
        <f t="shared" si="28"/>
        <v>0</v>
      </c>
    </row>
    <row r="172" spans="2:18">
      <c r="B172" s="6" t="s">
        <v>61</v>
      </c>
      <c r="C172" s="6"/>
      <c r="D172" s="28">
        <v>37</v>
      </c>
      <c r="E172" s="18">
        <v>0</v>
      </c>
      <c r="F172" s="28">
        <f t="shared" si="24"/>
        <v>0</v>
      </c>
      <c r="G172" s="28"/>
      <c r="H172" s="28">
        <v>11.75</v>
      </c>
      <c r="I172" s="29">
        <v>0</v>
      </c>
      <c r="J172" s="28">
        <f t="shared" si="25"/>
        <v>0</v>
      </c>
      <c r="K172" s="28"/>
      <c r="L172" s="28">
        <v>0</v>
      </c>
      <c r="M172" s="29">
        <v>0</v>
      </c>
      <c r="N172" s="28" t="s">
        <v>89</v>
      </c>
      <c r="O172" s="28"/>
      <c r="P172" s="38">
        <f t="shared" si="29"/>
        <v>48.75</v>
      </c>
      <c r="Q172" s="38">
        <f t="shared" si="27"/>
        <v>0</v>
      </c>
      <c r="R172" s="28">
        <f t="shared" si="28"/>
        <v>0</v>
      </c>
    </row>
    <row r="173" spans="2:18">
      <c r="B173" s="3" t="s">
        <v>62</v>
      </c>
      <c r="C173" s="3"/>
      <c r="D173" s="29">
        <v>21.333333333333332</v>
      </c>
      <c r="E173" s="18">
        <v>0</v>
      </c>
      <c r="F173" s="28">
        <f t="shared" si="24"/>
        <v>0</v>
      </c>
      <c r="G173" s="28"/>
      <c r="H173" s="29">
        <v>0</v>
      </c>
      <c r="I173" s="29">
        <v>0</v>
      </c>
      <c r="J173" s="28" t="s">
        <v>89</v>
      </c>
      <c r="K173" s="28"/>
      <c r="L173" s="29">
        <v>0.26666666666666666</v>
      </c>
      <c r="M173" s="29">
        <v>0</v>
      </c>
      <c r="N173" s="28">
        <f t="shared" si="26"/>
        <v>0</v>
      </c>
      <c r="O173" s="28"/>
      <c r="P173" s="38">
        <f t="shared" si="29"/>
        <v>21.599999999999998</v>
      </c>
      <c r="Q173" s="38">
        <f t="shared" si="27"/>
        <v>0</v>
      </c>
      <c r="R173" s="29">
        <f t="shared" si="28"/>
        <v>0</v>
      </c>
    </row>
    <row r="174" spans="2:18">
      <c r="B174" s="3" t="s">
        <v>63</v>
      </c>
      <c r="C174" s="3"/>
      <c r="D174" s="28">
        <v>10.666666666666666</v>
      </c>
      <c r="E174" s="18">
        <v>0</v>
      </c>
      <c r="F174" s="28">
        <f t="shared" si="24"/>
        <v>0</v>
      </c>
      <c r="G174" s="28"/>
      <c r="H174" s="28">
        <v>0</v>
      </c>
      <c r="I174" s="29">
        <v>0</v>
      </c>
      <c r="J174" s="28" t="s">
        <v>94</v>
      </c>
      <c r="K174" s="28"/>
      <c r="L174" s="28">
        <v>0.53333333333333333</v>
      </c>
      <c r="M174" s="29">
        <v>0</v>
      </c>
      <c r="N174" s="28">
        <f t="shared" si="26"/>
        <v>0</v>
      </c>
      <c r="O174" s="28"/>
      <c r="P174" s="38">
        <f t="shared" si="29"/>
        <v>11.2</v>
      </c>
      <c r="Q174" s="38">
        <f t="shared" si="27"/>
        <v>0</v>
      </c>
      <c r="R174" s="29">
        <f t="shared" si="28"/>
        <v>0</v>
      </c>
    </row>
    <row r="175" spans="2:18">
      <c r="B175" s="3" t="s">
        <v>64</v>
      </c>
      <c r="C175" s="3"/>
      <c r="D175" s="28">
        <v>8.9939393939393941</v>
      </c>
      <c r="E175" s="19">
        <v>0.60606060606060608</v>
      </c>
      <c r="F175" s="28">
        <f t="shared" si="24"/>
        <v>6.313131313131314</v>
      </c>
      <c r="G175" s="28"/>
      <c r="H175" s="28">
        <v>0.53333333333333333</v>
      </c>
      <c r="I175" s="28">
        <v>0</v>
      </c>
      <c r="J175" s="28">
        <f t="shared" si="25"/>
        <v>0</v>
      </c>
      <c r="K175" s="28"/>
      <c r="L175" s="29">
        <v>0</v>
      </c>
      <c r="M175" s="29">
        <v>0</v>
      </c>
      <c r="N175" s="28" t="s">
        <v>89</v>
      </c>
      <c r="O175" s="28"/>
      <c r="P175" s="38">
        <f t="shared" si="29"/>
        <v>9.5272727272727273</v>
      </c>
      <c r="Q175" s="38">
        <f t="shared" si="27"/>
        <v>0.60606060606060608</v>
      </c>
      <c r="R175" s="29">
        <f t="shared" si="28"/>
        <v>5.9808612440191391</v>
      </c>
    </row>
    <row r="176" spans="2:18">
      <c r="B176" s="3" t="s">
        <v>79</v>
      </c>
      <c r="C176" s="3"/>
      <c r="D176" s="29">
        <v>13.25</v>
      </c>
      <c r="E176" s="19">
        <v>0</v>
      </c>
      <c r="F176" s="28">
        <f t="shared" si="24"/>
        <v>0</v>
      </c>
      <c r="G176" s="28"/>
      <c r="H176" s="29">
        <v>2.25</v>
      </c>
      <c r="I176" s="28">
        <v>0</v>
      </c>
      <c r="J176" s="28">
        <f t="shared" si="25"/>
        <v>0</v>
      </c>
      <c r="K176" s="28"/>
      <c r="L176" s="29">
        <v>0.25</v>
      </c>
      <c r="M176" s="29">
        <v>0</v>
      </c>
      <c r="N176" s="28">
        <f t="shared" si="26"/>
        <v>0</v>
      </c>
      <c r="O176" s="28"/>
      <c r="P176" s="38">
        <f t="shared" si="29"/>
        <v>15.75</v>
      </c>
      <c r="Q176" s="38">
        <f t="shared" si="27"/>
        <v>0</v>
      </c>
      <c r="R176" s="28">
        <f t="shared" si="28"/>
        <v>0</v>
      </c>
    </row>
    <row r="177" spans="2:22">
      <c r="B177" s="3" t="s">
        <v>80</v>
      </c>
      <c r="C177" s="3"/>
      <c r="D177" s="28">
        <v>54.93333333333333</v>
      </c>
      <c r="E177" s="19">
        <v>0</v>
      </c>
      <c r="F177" s="28">
        <f t="shared" si="24"/>
        <v>0</v>
      </c>
      <c r="G177" s="28"/>
      <c r="H177" s="29">
        <v>8.5333333333333332</v>
      </c>
      <c r="I177" s="28">
        <v>0</v>
      </c>
      <c r="J177" s="28">
        <f t="shared" si="25"/>
        <v>0</v>
      </c>
      <c r="K177" s="28"/>
      <c r="L177" s="28">
        <v>0.53333333333333333</v>
      </c>
      <c r="M177" s="28">
        <v>0</v>
      </c>
      <c r="N177" s="28">
        <f t="shared" si="26"/>
        <v>0</v>
      </c>
      <c r="O177" s="28"/>
      <c r="P177" s="38">
        <f t="shared" si="29"/>
        <v>63.999999999999993</v>
      </c>
      <c r="Q177" s="38">
        <f t="shared" si="27"/>
        <v>0</v>
      </c>
      <c r="R177" s="28">
        <f t="shared" si="28"/>
        <v>0</v>
      </c>
    </row>
    <row r="178" spans="2:22">
      <c r="B178" s="3" t="s">
        <v>81</v>
      </c>
      <c r="C178" s="3"/>
      <c r="D178" s="28">
        <v>128.86363636363637</v>
      </c>
      <c r="E178" s="19">
        <v>1.1363636363636365</v>
      </c>
      <c r="F178" s="28">
        <f t="shared" si="24"/>
        <v>0.87412587412587417</v>
      </c>
      <c r="G178" s="28"/>
      <c r="H178" s="28">
        <v>8</v>
      </c>
      <c r="I178" s="28">
        <v>0</v>
      </c>
      <c r="J178" s="28">
        <f t="shared" si="25"/>
        <v>0</v>
      </c>
      <c r="K178" s="28"/>
      <c r="L178" s="28">
        <v>4</v>
      </c>
      <c r="M178" s="28">
        <v>0</v>
      </c>
      <c r="N178" s="28">
        <f t="shared" si="26"/>
        <v>0</v>
      </c>
      <c r="O178" s="28"/>
      <c r="P178" s="38">
        <f t="shared" si="29"/>
        <v>140.86363636363637</v>
      </c>
      <c r="Q178" s="38">
        <f t="shared" si="27"/>
        <v>1.1363636363636365</v>
      </c>
      <c r="R178" s="38">
        <f t="shared" si="28"/>
        <v>0.80025608194622277</v>
      </c>
    </row>
    <row r="179" spans="2:22">
      <c r="B179" s="3" t="s">
        <v>82</v>
      </c>
      <c r="C179" s="3"/>
      <c r="D179" s="28">
        <v>50.545454545454547</v>
      </c>
      <c r="E179" s="19">
        <v>1.0101010101010102</v>
      </c>
      <c r="F179" s="28">
        <f t="shared" si="24"/>
        <v>1.9592476489028212</v>
      </c>
      <c r="G179" s="28"/>
      <c r="H179" s="29">
        <v>7.5555555555555554</v>
      </c>
      <c r="I179" s="28">
        <v>0</v>
      </c>
      <c r="J179" s="28">
        <f t="shared" si="25"/>
        <v>0</v>
      </c>
      <c r="K179" s="28"/>
      <c r="L179" s="28">
        <v>3.5555555555555554</v>
      </c>
      <c r="M179" s="28">
        <v>0</v>
      </c>
      <c r="N179" s="28">
        <f t="shared" si="26"/>
        <v>0</v>
      </c>
      <c r="O179" s="28"/>
      <c r="P179" s="38">
        <f t="shared" si="29"/>
        <v>61.656565656565661</v>
      </c>
      <c r="Q179" s="38">
        <f t="shared" si="27"/>
        <v>1.0101010101010102</v>
      </c>
      <c r="R179" s="38">
        <f t="shared" si="28"/>
        <v>1.6118633139909735</v>
      </c>
    </row>
    <row r="180" spans="2:22">
      <c r="B180" s="26" t="s">
        <v>72</v>
      </c>
      <c r="C180" s="32"/>
      <c r="D180" s="26">
        <v>6068.4</v>
      </c>
      <c r="E180" s="20">
        <v>63.6</v>
      </c>
      <c r="F180" s="36">
        <f t="shared" si="24"/>
        <v>1.0371819960861057</v>
      </c>
      <c r="G180" s="36"/>
      <c r="H180" s="36">
        <v>636</v>
      </c>
      <c r="I180" s="36">
        <v>0</v>
      </c>
      <c r="J180" s="36">
        <f t="shared" si="25"/>
        <v>0</v>
      </c>
      <c r="K180" s="36"/>
      <c r="L180" s="36">
        <v>425.8</v>
      </c>
      <c r="M180" s="36">
        <v>6.3</v>
      </c>
      <c r="N180" s="36">
        <f t="shared" si="26"/>
        <v>1.4579958342976163</v>
      </c>
      <c r="O180" s="36"/>
      <c r="P180" s="37">
        <f t="shared" si="29"/>
        <v>7130.2</v>
      </c>
      <c r="Q180" s="37">
        <f t="shared" si="27"/>
        <v>69.900000000000006</v>
      </c>
      <c r="R180" s="37">
        <f t="shared" si="28"/>
        <v>0.97081984972430957</v>
      </c>
      <c r="S180" s="35"/>
    </row>
    <row r="181" spans="2:22">
      <c r="V181" s="35"/>
    </row>
  </sheetData>
  <mergeCells count="25">
    <mergeCell ref="B153:B154"/>
    <mergeCell ref="D153:F153"/>
    <mergeCell ref="H153:J153"/>
    <mergeCell ref="L153:N153"/>
    <mergeCell ref="P153:R153"/>
    <mergeCell ref="B80:B81"/>
    <mergeCell ref="D80:F80"/>
    <mergeCell ref="H80:J80"/>
    <mergeCell ref="L80:N80"/>
    <mergeCell ref="P80:R80"/>
    <mergeCell ref="B8:B9"/>
    <mergeCell ref="D8:F8"/>
    <mergeCell ref="H8:J8"/>
    <mergeCell ref="L8:N8"/>
    <mergeCell ref="P8:R8"/>
    <mergeCell ref="B44:B45"/>
    <mergeCell ref="D44:F44"/>
    <mergeCell ref="H44:J44"/>
    <mergeCell ref="L44:N44"/>
    <mergeCell ref="P44:R44"/>
    <mergeCell ref="B118:B119"/>
    <mergeCell ref="D118:F118"/>
    <mergeCell ref="H118:J118"/>
    <mergeCell ref="L118:N118"/>
    <mergeCell ref="P118:R118"/>
  </mergeCells>
  <phoneticPr fontId="1"/>
  <pageMargins left="0.25" right="0.25" top="0.75" bottom="0.75" header="0.3" footer="0.3"/>
  <pageSetup paperSize="9" orientation="landscape"/>
  <ignoredErrors>
    <ignoredError sqref="H13 H22 D18:D19 D27:J31 D26:E26 G26:I26 D34:J34 D32:E32 G32:I32 D33:I33 D35:I35" numberStoredAsText="1"/>
    <ignoredError sqref="B18:B28 B57:R180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Cover page</vt:lpstr>
      <vt:lpstr>TableS1</vt:lpstr>
    </vt:vector>
  </TitlesOfParts>
  <Company>Hiroshima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Makoto SAMPEI</dc:creator>
  <cp:lastModifiedBy>Matthias D</cp:lastModifiedBy>
  <cp:lastPrinted>2019-08-13T05:08:33Z</cp:lastPrinted>
  <dcterms:created xsi:type="dcterms:W3CDTF">2017-01-11T05:04:42Z</dcterms:created>
  <dcterms:modified xsi:type="dcterms:W3CDTF">2020-05-26T12:42:03Z</dcterms:modified>
</cp:coreProperties>
</file>