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6740" yWindow="400" windowWidth="26880" windowHeight="9980"/>
  </bookViews>
  <sheets>
    <sheet name="Cover page" sheetId="2" r:id="rId1"/>
    <sheet name="Table S1" sheetId="1" r:id="rId2"/>
  </sheets>
  <definedNames>
    <definedName name="_xlnm._FilterDatabase" localSheetId="1" hidden="1">'Table S1'!$A$1:$S$159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R57" i="1"/>
  <c r="S57" i="1"/>
  <c r="Q56" i="1"/>
  <c r="R56" i="1"/>
  <c r="S56" i="1"/>
  <c r="Q53" i="1"/>
  <c r="R53" i="1"/>
  <c r="S53" i="1"/>
  <c r="Q54" i="1"/>
  <c r="R54" i="1"/>
  <c r="S54" i="1"/>
  <c r="Q55" i="1"/>
  <c r="R55" i="1"/>
  <c r="S55" i="1"/>
  <c r="Q58" i="1"/>
  <c r="R58" i="1"/>
  <c r="S58" i="1"/>
  <c r="Q59" i="1"/>
  <c r="R59" i="1"/>
  <c r="S59" i="1"/>
  <c r="Q60" i="1"/>
  <c r="R60" i="1"/>
  <c r="S60" i="1"/>
  <c r="Q61" i="1"/>
  <c r="R61" i="1"/>
  <c r="S61" i="1"/>
  <c r="Q64" i="1"/>
  <c r="R64" i="1"/>
  <c r="S64" i="1"/>
  <c r="Q65" i="1"/>
  <c r="R65" i="1"/>
  <c r="S65" i="1"/>
  <c r="Q63" i="1"/>
  <c r="R63" i="1"/>
  <c r="S63" i="1"/>
  <c r="Q66" i="1"/>
  <c r="R66" i="1"/>
  <c r="S66" i="1"/>
  <c r="Q67" i="1"/>
  <c r="R67" i="1"/>
  <c r="S67" i="1"/>
  <c r="Q62" i="1"/>
  <c r="R62" i="1"/>
  <c r="S62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69" i="1"/>
  <c r="R69" i="1"/>
  <c r="S69" i="1"/>
  <c r="Q75" i="1"/>
  <c r="R75" i="1"/>
  <c r="S75" i="1"/>
  <c r="Q70" i="1"/>
  <c r="R70" i="1"/>
  <c r="S70" i="1"/>
  <c r="Q76" i="1"/>
  <c r="R76" i="1"/>
  <c r="S76" i="1"/>
  <c r="Q77" i="1"/>
  <c r="R77" i="1"/>
  <c r="S77" i="1"/>
  <c r="Q78" i="1"/>
  <c r="R78" i="1"/>
  <c r="S78" i="1"/>
  <c r="Q82" i="1"/>
  <c r="R82" i="1"/>
  <c r="S82" i="1"/>
  <c r="Q83" i="1"/>
  <c r="R83" i="1"/>
  <c r="S83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7" i="1"/>
  <c r="R97" i="1"/>
  <c r="S97" i="1"/>
  <c r="Q92" i="1"/>
  <c r="R92" i="1"/>
  <c r="S92" i="1"/>
  <c r="Q93" i="1"/>
  <c r="R93" i="1"/>
  <c r="S93" i="1"/>
  <c r="Q95" i="1"/>
  <c r="R95" i="1"/>
  <c r="S95" i="1"/>
  <c r="Q96" i="1"/>
  <c r="R96" i="1"/>
  <c r="S96" i="1"/>
  <c r="Q79" i="1"/>
  <c r="R79" i="1"/>
  <c r="S79" i="1"/>
  <c r="Q80" i="1"/>
  <c r="R80" i="1"/>
  <c r="S80" i="1"/>
  <c r="Q81" i="1"/>
  <c r="R81" i="1"/>
  <c r="S81" i="1"/>
  <c r="Q84" i="1"/>
  <c r="R84" i="1"/>
  <c r="S84" i="1"/>
  <c r="Q85" i="1"/>
  <c r="R85" i="1"/>
  <c r="S85" i="1"/>
  <c r="Q86" i="1"/>
  <c r="R86" i="1"/>
  <c r="S86" i="1"/>
  <c r="Q94" i="1"/>
  <c r="R94" i="1"/>
  <c r="S94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6" i="1"/>
  <c r="R116" i="1"/>
  <c r="S116" i="1"/>
  <c r="Q111" i="1"/>
  <c r="R111" i="1"/>
  <c r="S111" i="1"/>
  <c r="Q110" i="1"/>
  <c r="R110" i="1"/>
  <c r="S110" i="1"/>
  <c r="Q117" i="1"/>
  <c r="R117" i="1"/>
  <c r="S117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8" i="1"/>
  <c r="R118" i="1"/>
  <c r="S118" i="1"/>
  <c r="Q124" i="1"/>
  <c r="R124" i="1"/>
  <c r="S124" i="1"/>
  <c r="Q119" i="1"/>
  <c r="R119" i="1"/>
  <c r="S119" i="1"/>
  <c r="Q125" i="1"/>
  <c r="R125" i="1"/>
  <c r="S125" i="1"/>
  <c r="Q120" i="1"/>
  <c r="R120" i="1"/>
  <c r="S120" i="1"/>
  <c r="Q123" i="1"/>
  <c r="R123" i="1"/>
  <c r="S123" i="1"/>
  <c r="Q122" i="1"/>
  <c r="R122" i="1"/>
  <c r="S122" i="1"/>
  <c r="Q121" i="1"/>
  <c r="R121" i="1"/>
  <c r="S121" i="1"/>
  <c r="Q126" i="1"/>
  <c r="R126" i="1"/>
  <c r="S126" i="1"/>
  <c r="Q128" i="1"/>
  <c r="R128" i="1"/>
  <c r="S128" i="1"/>
  <c r="Q127" i="1"/>
  <c r="R127" i="1"/>
  <c r="S127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39" i="1"/>
  <c r="R139" i="1"/>
  <c r="S139" i="1"/>
  <c r="Q140" i="1"/>
  <c r="R140" i="1"/>
  <c r="S140" i="1"/>
  <c r="Q141" i="1"/>
  <c r="R141" i="1"/>
  <c r="S141" i="1"/>
  <c r="Q157" i="1"/>
  <c r="R157" i="1"/>
  <c r="S157" i="1"/>
  <c r="Q158" i="1"/>
  <c r="R158" i="1"/>
  <c r="S158" i="1"/>
  <c r="Q152" i="1"/>
  <c r="R152" i="1"/>
  <c r="S152" i="1"/>
  <c r="Q153" i="1"/>
  <c r="R153" i="1"/>
  <c r="S153" i="1"/>
  <c r="Q150" i="1"/>
  <c r="R150" i="1"/>
  <c r="S150" i="1"/>
  <c r="Q129" i="1"/>
  <c r="R129" i="1"/>
  <c r="S129" i="1"/>
  <c r="Q133" i="1"/>
  <c r="R133" i="1"/>
  <c r="S133" i="1"/>
  <c r="Q130" i="1"/>
  <c r="R130" i="1"/>
  <c r="S130" i="1"/>
  <c r="Q131" i="1"/>
  <c r="R131" i="1"/>
  <c r="S131" i="1"/>
  <c r="Q132" i="1"/>
  <c r="R132" i="1"/>
  <c r="S132" i="1"/>
  <c r="Q154" i="1"/>
  <c r="R154" i="1"/>
  <c r="S154" i="1"/>
  <c r="Q155" i="1"/>
  <c r="R155" i="1"/>
  <c r="S155" i="1"/>
  <c r="Q156" i="1"/>
  <c r="R156" i="1"/>
  <c r="S156" i="1"/>
  <c r="Q151" i="1"/>
  <c r="R151" i="1"/>
  <c r="S151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49" i="1"/>
  <c r="R149" i="1"/>
  <c r="S149" i="1"/>
  <c r="Q148" i="1"/>
  <c r="R148" i="1"/>
  <c r="S148" i="1"/>
  <c r="Q146" i="1"/>
  <c r="R146" i="1"/>
  <c r="S146" i="1"/>
  <c r="Q147" i="1"/>
  <c r="R147" i="1"/>
  <c r="S147" i="1"/>
  <c r="Q159" i="1"/>
  <c r="R159" i="1"/>
  <c r="S159" i="1"/>
  <c r="Q2" i="1"/>
  <c r="R2" i="1"/>
  <c r="S2" i="1"/>
  <c r="Q4" i="1"/>
  <c r="R4" i="1"/>
  <c r="S4" i="1"/>
  <c r="Q3" i="1"/>
  <c r="R3" i="1"/>
  <c r="S3" i="1"/>
  <c r="Q12" i="1"/>
  <c r="R12" i="1"/>
  <c r="S12" i="1"/>
  <c r="Q11" i="1"/>
  <c r="R11" i="1"/>
  <c r="S11" i="1"/>
  <c r="Q9" i="1"/>
  <c r="R9" i="1"/>
  <c r="S9" i="1"/>
  <c r="Q10" i="1"/>
  <c r="R10" i="1"/>
  <c r="S10" i="1"/>
  <c r="Q7" i="1"/>
  <c r="R7" i="1"/>
  <c r="S7" i="1"/>
  <c r="Q14" i="1"/>
  <c r="R14" i="1"/>
  <c r="S14" i="1"/>
  <c r="Q13" i="1"/>
  <c r="R13" i="1"/>
  <c r="S13" i="1"/>
  <c r="Q8" i="1"/>
  <c r="R8" i="1"/>
  <c r="S8" i="1"/>
  <c r="Q6" i="1"/>
  <c r="R6" i="1"/>
  <c r="S6" i="1"/>
  <c r="Q5" i="1"/>
  <c r="R5" i="1"/>
  <c r="S5" i="1"/>
  <c r="Q23" i="1"/>
  <c r="R23" i="1"/>
  <c r="S23" i="1"/>
  <c r="Q24" i="1"/>
  <c r="R24" i="1"/>
  <c r="S24" i="1"/>
  <c r="Q25" i="1"/>
  <c r="R25" i="1"/>
  <c r="S25" i="1"/>
  <c r="Q27" i="1"/>
  <c r="R27" i="1"/>
  <c r="S27" i="1"/>
  <c r="Q28" i="1"/>
  <c r="R28" i="1"/>
  <c r="S28" i="1"/>
  <c r="Q29" i="1"/>
  <c r="R29" i="1"/>
  <c r="S29" i="1"/>
  <c r="Q20" i="1"/>
  <c r="R20" i="1"/>
  <c r="S20" i="1"/>
  <c r="Q21" i="1"/>
  <c r="R21" i="1"/>
  <c r="S21" i="1"/>
  <c r="Q22" i="1"/>
  <c r="R22" i="1"/>
  <c r="S22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6" i="1"/>
  <c r="R26" i="1"/>
  <c r="S26" i="1"/>
  <c r="Q30" i="1"/>
  <c r="R30" i="1"/>
  <c r="S30" i="1"/>
  <c r="Q31" i="1"/>
  <c r="R31" i="1"/>
  <c r="S31" i="1"/>
  <c r="Q32" i="1"/>
  <c r="R32" i="1"/>
  <c r="S32" i="1"/>
  <c r="Q36" i="1"/>
  <c r="R36" i="1"/>
  <c r="S36" i="1"/>
  <c r="Q37" i="1"/>
  <c r="R37" i="1"/>
  <c r="S37" i="1"/>
  <c r="Q33" i="1"/>
  <c r="R33" i="1"/>
  <c r="S33" i="1"/>
  <c r="Q34" i="1"/>
  <c r="R34" i="1"/>
  <c r="S34" i="1"/>
  <c r="Q35" i="1"/>
  <c r="R35" i="1"/>
  <c r="S35" i="1"/>
  <c r="Q43" i="1"/>
  <c r="R43" i="1"/>
  <c r="S43" i="1"/>
  <c r="Q44" i="1"/>
  <c r="R44" i="1"/>
  <c r="S44" i="1"/>
  <c r="Q40" i="1"/>
  <c r="R40" i="1"/>
  <c r="S40" i="1"/>
  <c r="Q41" i="1"/>
  <c r="R41" i="1"/>
  <c r="S41" i="1"/>
  <c r="Q42" i="1"/>
  <c r="R42" i="1"/>
  <c r="S42" i="1"/>
  <c r="Q38" i="1"/>
  <c r="R38" i="1"/>
  <c r="S38" i="1"/>
  <c r="Q45" i="1"/>
  <c r="R45" i="1"/>
  <c r="S45" i="1"/>
  <c r="Q39" i="1"/>
  <c r="R39" i="1"/>
  <c r="S39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</calcChain>
</file>

<file path=xl/sharedStrings.xml><?xml version="1.0" encoding="utf-8"?>
<sst xmlns="http://schemas.openxmlformats.org/spreadsheetml/2006/main" count="945" uniqueCount="225">
  <si>
    <t>KTZ-304</t>
  </si>
  <si>
    <t>KTZ-87</t>
  </si>
  <si>
    <t>KTZ-88</t>
  </si>
  <si>
    <t>NkRi-3</t>
  </si>
  <si>
    <t>OjRl-3</t>
  </si>
  <si>
    <t>OkRn-1</t>
  </si>
  <si>
    <t>OlRr-1</t>
  </si>
  <si>
    <t>NaPi-2</t>
  </si>
  <si>
    <t>NcPf-1</t>
  </si>
  <si>
    <t>NcPf-12</t>
  </si>
  <si>
    <t>RbJr-1</t>
  </si>
  <si>
    <t>PcJq-5</t>
  </si>
  <si>
    <t>PeJr-1</t>
  </si>
  <si>
    <t>NgFv-9</t>
  </si>
  <si>
    <t>KkJg-1</t>
  </si>
  <si>
    <t>IbGk-3</t>
  </si>
  <si>
    <t>KbFk-7</t>
  </si>
  <si>
    <t>KcFs-2</t>
  </si>
  <si>
    <t>JfEl-4</t>
  </si>
  <si>
    <t>KkDo-1</t>
  </si>
  <si>
    <t>SfFk-4</t>
  </si>
  <si>
    <t>Cape Grinnell</t>
  </si>
  <si>
    <t>Iita</t>
  </si>
  <si>
    <t>Qaqaitsut</t>
  </si>
  <si>
    <t>Rib</t>
  </si>
  <si>
    <t>Radius</t>
  </si>
  <si>
    <t>Mandible</t>
  </si>
  <si>
    <t>Cranium</t>
  </si>
  <si>
    <t>Metatarsal I</t>
  </si>
  <si>
    <t>Femur</t>
  </si>
  <si>
    <t xml:space="preserve">Femur </t>
  </si>
  <si>
    <t>Humerus</t>
  </si>
  <si>
    <t>Astragalus</t>
  </si>
  <si>
    <t>Scapula</t>
  </si>
  <si>
    <t>Tibia</t>
  </si>
  <si>
    <t>Tooth</t>
  </si>
  <si>
    <t>Ulna</t>
  </si>
  <si>
    <t>Cervical vertebra</t>
  </si>
  <si>
    <t>Calcaneus</t>
  </si>
  <si>
    <t>Metapodial</t>
  </si>
  <si>
    <t>Basicranium</t>
  </si>
  <si>
    <t>Aud bulla</t>
  </si>
  <si>
    <t>Navicular</t>
  </si>
  <si>
    <t>Pelvis</t>
  </si>
  <si>
    <t>Baculum</t>
  </si>
  <si>
    <t>Bearded seal</t>
  </si>
  <si>
    <t>Ringed seal</t>
  </si>
  <si>
    <t>Walrus</t>
  </si>
  <si>
    <t>Beluga</t>
  </si>
  <si>
    <t>Little auk</t>
  </si>
  <si>
    <t>Bowhead</t>
  </si>
  <si>
    <t>Site</t>
  </si>
  <si>
    <t>Context</t>
  </si>
  <si>
    <t>Latitude</t>
  </si>
  <si>
    <t>Longitude</t>
  </si>
  <si>
    <t>Species</t>
  </si>
  <si>
    <t>Element</t>
  </si>
  <si>
    <t>%C</t>
  </si>
  <si>
    <t>%N</t>
  </si>
  <si>
    <t>C:N</t>
  </si>
  <si>
    <t>wt% S</t>
  </si>
  <si>
    <t>C:S</t>
  </si>
  <si>
    <t>N:S</t>
  </si>
  <si>
    <t>Feature 21</t>
  </si>
  <si>
    <t>Level 2C NW</t>
  </si>
  <si>
    <t>Innominate</t>
  </si>
  <si>
    <t>L</t>
  </si>
  <si>
    <t>M</t>
  </si>
  <si>
    <t>Feature 12</t>
  </si>
  <si>
    <t>Level 2A SE</t>
  </si>
  <si>
    <t>Feature 12E</t>
  </si>
  <si>
    <t>Level 2</t>
  </si>
  <si>
    <t>Level 1D SW</t>
  </si>
  <si>
    <t>Feature 12A</t>
  </si>
  <si>
    <t>Level 1C</t>
  </si>
  <si>
    <t>Feature 68A</t>
  </si>
  <si>
    <t>Level 3A NW</t>
  </si>
  <si>
    <t>Level 4A NE</t>
  </si>
  <si>
    <t>Feature 68B</t>
  </si>
  <si>
    <t>Level 3A SE</t>
  </si>
  <si>
    <t>Level 1E NE</t>
  </si>
  <si>
    <t>Feature 33</t>
  </si>
  <si>
    <t>Level 2D NW</t>
  </si>
  <si>
    <t>Level 2B SE</t>
  </si>
  <si>
    <t>Level 2A SW</t>
  </si>
  <si>
    <t>S8/W4</t>
  </si>
  <si>
    <t>Level 7</t>
  </si>
  <si>
    <t>S4/W6</t>
  </si>
  <si>
    <t>Level 3</t>
  </si>
  <si>
    <t>WP108</t>
  </si>
  <si>
    <t>110N/339E NW</t>
  </si>
  <si>
    <t>House 2</t>
  </si>
  <si>
    <t>111N/339E SE</t>
  </si>
  <si>
    <t>House 9</t>
  </si>
  <si>
    <t>Surface</t>
  </si>
  <si>
    <t>WP96</t>
  </si>
  <si>
    <t>House 3</t>
  </si>
  <si>
    <t>WP97</t>
  </si>
  <si>
    <t>S16/W16</t>
  </si>
  <si>
    <t>Level 1-5</t>
  </si>
  <si>
    <t>N30/W0</t>
  </si>
  <si>
    <t>House 1</t>
  </si>
  <si>
    <t>TS3</t>
  </si>
  <si>
    <t>G3</t>
  </si>
  <si>
    <t>H3</t>
  </si>
  <si>
    <t>H9</t>
  </si>
  <si>
    <t>Feature 2</t>
  </si>
  <si>
    <t>Between House 9/10</t>
  </si>
  <si>
    <t>House 10</t>
  </si>
  <si>
    <t>C3</t>
  </si>
  <si>
    <t>D3</t>
  </si>
  <si>
    <t>254/2</t>
  </si>
  <si>
    <t>254/6</t>
  </si>
  <si>
    <t>House 4</t>
  </si>
  <si>
    <t>House 8</t>
  </si>
  <si>
    <t>House 7</t>
  </si>
  <si>
    <t>B2</t>
  </si>
  <si>
    <t>House 5</t>
  </si>
  <si>
    <t>Structure 50</t>
  </si>
  <si>
    <t>Structure F50</t>
  </si>
  <si>
    <t>House 13</t>
  </si>
  <si>
    <t>Midden</t>
  </si>
  <si>
    <t>S-X</t>
  </si>
  <si>
    <t>S-W</t>
  </si>
  <si>
    <t>S-F</t>
  </si>
  <si>
    <t>Sq D</t>
  </si>
  <si>
    <t>House 6</t>
  </si>
  <si>
    <t>S-C</t>
  </si>
  <si>
    <t>S-L</t>
  </si>
  <si>
    <t>AE 209 N3/E12/D38</t>
  </si>
  <si>
    <t>Level 2d3</t>
  </si>
  <si>
    <t>AG 204 N85/E12/D66</t>
  </si>
  <si>
    <t>Level 2d4</t>
  </si>
  <si>
    <t>AB 209 N82/E90/D55</t>
  </si>
  <si>
    <t>Level 2d1</t>
  </si>
  <si>
    <t>AB 209 N92/E98/D58,5</t>
  </si>
  <si>
    <t>Level 2d2</t>
  </si>
  <si>
    <t>AD 206 N57/E7/D61</t>
  </si>
  <si>
    <t>AF 198 N13/E81/D49</t>
  </si>
  <si>
    <t>AA 211 N45/E95/D75</t>
  </si>
  <si>
    <t>Level 3d1</t>
  </si>
  <si>
    <t>AA 208 N98/E9/D82</t>
  </si>
  <si>
    <t>Level 3d3</t>
  </si>
  <si>
    <t>AB 204 N40/E48/D77</t>
  </si>
  <si>
    <t>WdeT.3+1 NExNW</t>
  </si>
  <si>
    <t>AC 209 N51/E36/D80</t>
  </si>
  <si>
    <t>AC 209 N55/E45/D81</t>
  </si>
  <si>
    <t>Level 3d2</t>
  </si>
  <si>
    <t>SE-C6</t>
  </si>
  <si>
    <t>SE-C5</t>
  </si>
  <si>
    <t>SE-C4</t>
  </si>
  <si>
    <t>SE-C2</t>
  </si>
  <si>
    <t>SE-E2</t>
  </si>
  <si>
    <t>SE-E4</t>
  </si>
  <si>
    <t>SE-C3</t>
  </si>
  <si>
    <t>4B-76</t>
  </si>
  <si>
    <t>1R12</t>
  </si>
  <si>
    <t>1R13</t>
  </si>
  <si>
    <t>6CL6</t>
  </si>
  <si>
    <t>5R21</t>
  </si>
  <si>
    <t>House 20</t>
  </si>
  <si>
    <t>House 15</t>
  </si>
  <si>
    <t>House 14</t>
  </si>
  <si>
    <t>Floor</t>
  </si>
  <si>
    <t>Level 2 to Floor</t>
  </si>
  <si>
    <t>House 11</t>
  </si>
  <si>
    <t>Kitchen Unit + Tunnel</t>
  </si>
  <si>
    <t>House 16</t>
  </si>
  <si>
    <t>House 21</t>
  </si>
  <si>
    <t>Level 3 SE</t>
  </si>
  <si>
    <t>Level 3 (Above Floor)</t>
  </si>
  <si>
    <t>Level 3 NW</t>
  </si>
  <si>
    <t>Level 4 NE</t>
  </si>
  <si>
    <t>Level 1 SE</t>
  </si>
  <si>
    <t>Level 5 SE</t>
  </si>
  <si>
    <t>House 88</t>
  </si>
  <si>
    <t>Level 2 SE</t>
  </si>
  <si>
    <t>Level 5 NE</t>
  </si>
  <si>
    <t>A</t>
  </si>
  <si>
    <t>Level 8</t>
  </si>
  <si>
    <t>B</t>
  </si>
  <si>
    <t>Level 5 NW</t>
  </si>
  <si>
    <t>D</t>
  </si>
  <si>
    <t>Level 3 NE</t>
  </si>
  <si>
    <t>Level 6 NW</t>
  </si>
  <si>
    <t>Level 1</t>
  </si>
  <si>
    <t>House 2-C</t>
  </si>
  <si>
    <t>Level 6 NE</t>
  </si>
  <si>
    <t>Level 3 SW</t>
  </si>
  <si>
    <t>House 2-MM</t>
  </si>
  <si>
    <t>Level 1 NE</t>
  </si>
  <si>
    <t>House 1-D</t>
  </si>
  <si>
    <t>Level 4 SW</t>
  </si>
  <si>
    <t>F-65</t>
  </si>
  <si>
    <t>Level 4 NW</t>
  </si>
  <si>
    <t>Level 2 NW</t>
  </si>
  <si>
    <t>Level 2 NE</t>
  </si>
  <si>
    <t>F-71</t>
  </si>
  <si>
    <t>F.7 Cache</t>
  </si>
  <si>
    <t>n/a</t>
  </si>
  <si>
    <t>F-2</t>
  </si>
  <si>
    <t>Level 1 SW</t>
  </si>
  <si>
    <t>F-3</t>
  </si>
  <si>
    <t>x-Walrus</t>
  </si>
  <si>
    <t>Region</t>
  </si>
  <si>
    <t>E</t>
  </si>
  <si>
    <t>H</t>
  </si>
  <si>
    <t>J</t>
  </si>
  <si>
    <t>K</t>
  </si>
  <si>
    <t>I</t>
  </si>
  <si>
    <t>G</t>
  </si>
  <si>
    <t>C</t>
  </si>
  <si>
    <t>F</t>
  </si>
  <si>
    <t>Reference</t>
  </si>
  <si>
    <t>Szpak et al. (2018)</t>
  </si>
  <si>
    <t>Szpak et al. (2019b)</t>
  </si>
  <si>
    <t>Axial skeleton fragment</t>
  </si>
  <si>
    <r>
      <rPr>
        <b/>
        <i/>
        <sz val="12"/>
        <rFont val="Arial"/>
        <family val="2"/>
      </rPr>
      <t>δ</t>
    </r>
    <r>
      <rPr>
        <b/>
        <vertAlign val="superscript"/>
        <sz val="12"/>
        <rFont val="Arial"/>
        <family val="2"/>
      </rPr>
      <t>13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VPDB</t>
    </r>
  </si>
  <si>
    <r>
      <rPr>
        <b/>
        <i/>
        <sz val="12"/>
        <rFont val="Arial"/>
        <family val="2"/>
      </rPr>
      <t>δ</t>
    </r>
    <r>
      <rPr>
        <b/>
        <vertAlign val="superscript"/>
        <sz val="12"/>
        <rFont val="Arial"/>
        <family val="2"/>
      </rPr>
      <t>15</t>
    </r>
    <r>
      <rPr>
        <b/>
        <sz val="12"/>
        <rFont val="Arial"/>
        <family val="2"/>
      </rPr>
      <t>N</t>
    </r>
    <r>
      <rPr>
        <b/>
        <vertAlign val="subscript"/>
        <sz val="12"/>
        <rFont val="Arial"/>
        <family val="2"/>
      </rPr>
      <t>AIR</t>
    </r>
  </si>
  <si>
    <r>
      <rPr>
        <b/>
        <i/>
        <sz val="12"/>
        <rFont val="Arial"/>
        <family val="2"/>
      </rPr>
      <t>δ</t>
    </r>
    <r>
      <rPr>
        <b/>
        <vertAlign val="superscript"/>
        <sz val="12"/>
        <rFont val="Arial"/>
        <family val="2"/>
      </rPr>
      <t>34</t>
    </r>
    <r>
      <rPr>
        <b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VCDT</t>
    </r>
  </si>
  <si>
    <t>% Yield</t>
  </si>
  <si>
    <t>Lab ID</t>
  </si>
  <si>
    <t>Supplement to Szpak &amp; Buckley (2020)</t>
  </si>
  <si>
    <t>https://doi.org/10.3354/meps13493</t>
  </si>
  <si>
    <t>Mar Ecol Prog Ser 653:205-216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</si>
</sst>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7"/>
      <color theme="1"/>
      <name val="Calibri"/>
    </font>
    <font>
      <sz val="14"/>
      <color theme="1"/>
      <name val="Calibri"/>
    </font>
    <font>
      <u/>
      <sz val="11"/>
      <color theme="10"/>
      <name val="Calibri"/>
      <family val="2"/>
      <scheme val="minor"/>
    </font>
    <font>
      <i/>
      <u/>
      <sz val="12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2" fontId="1" fillId="0" borderId="0" xfId="0" applyNumberFormat="1" applyFont="1"/>
    <xf numFmtId="165" fontId="1" fillId="0" borderId="0" xfId="0" applyNumberFormat="1" applyFont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0" fillId="0" borderId="0" xfId="1" applyFont="1" applyAlignment="1">
      <alignment shrinkToFit="1"/>
    </xf>
  </cellXfs>
  <cellStyles count="2">
    <cellStyle name="Link" xfId="1" builtinId="8"/>
    <cellStyle name="Standard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A2" sqref="A2"/>
    </sheetView>
  </sheetViews>
  <sheetFormatPr baseColWidth="10" defaultRowHeight="14" x14ac:dyDescent="0"/>
  <sheetData>
    <row r="1" spans="1:8" ht="35" customHeight="1">
      <c r="A1" s="16" t="s">
        <v>222</v>
      </c>
      <c r="B1" s="18"/>
      <c r="C1" s="18"/>
      <c r="D1" s="18"/>
      <c r="E1" s="18"/>
      <c r="F1" s="18"/>
      <c r="G1" s="18"/>
      <c r="H1" s="18"/>
    </row>
    <row r="2" spans="1:8" ht="25" customHeight="1">
      <c r="A2" s="17" t="s">
        <v>224</v>
      </c>
      <c r="B2" s="18"/>
      <c r="C2" s="18"/>
      <c r="D2" s="18"/>
    </row>
    <row r="3" spans="1:8" ht="20" customHeight="1">
      <c r="A3" s="19" t="s">
        <v>223</v>
      </c>
      <c r="B3" s="19"/>
      <c r="C3" s="19"/>
    </row>
  </sheetData>
  <mergeCells count="1">
    <mergeCell ref="A3:C3"/>
  </mergeCells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20.5" customHeight="1" x14ac:dyDescent="0"/>
  <cols>
    <col min="1" max="2" width="8.83203125" style="2"/>
    <col min="3" max="3" width="14.6640625" style="2" bestFit="1" customWidth="1"/>
    <col min="4" max="4" width="23.83203125" style="2" bestFit="1" customWidth="1"/>
    <col min="5" max="5" width="22.5" style="2" bestFit="1" customWidth="1"/>
    <col min="6" max="6" width="13.83203125" style="2" bestFit="1" customWidth="1"/>
    <col min="7" max="7" width="15.83203125" style="2" bestFit="1" customWidth="1"/>
    <col min="8" max="8" width="14" style="2" bestFit="1" customWidth="1"/>
    <col min="9" max="9" width="17.5" style="2" bestFit="1" customWidth="1"/>
    <col min="10" max="11" width="10.5" style="4" customWidth="1"/>
    <col min="12" max="12" width="10.83203125" style="3" customWidth="1"/>
    <col min="13" max="13" width="11.33203125" style="3" customWidth="1"/>
    <col min="14" max="15" width="8.83203125" style="3"/>
    <col min="16" max="17" width="8.83203125" style="4"/>
    <col min="18" max="19" width="8.83203125" style="5"/>
    <col min="20" max="20" width="27.5" style="1" customWidth="1"/>
    <col min="21" max="16384" width="8.83203125" style="1"/>
  </cols>
  <sheetData>
    <row r="1" spans="1:20" s="10" customFormat="1" ht="20.5" customHeight="1">
      <c r="A1" s="6" t="s">
        <v>221</v>
      </c>
      <c r="B1" s="6" t="s">
        <v>204</v>
      </c>
      <c r="C1" s="6" t="s">
        <v>51</v>
      </c>
      <c r="D1" s="6" t="s">
        <v>52</v>
      </c>
      <c r="E1" s="6" t="s">
        <v>52</v>
      </c>
      <c r="F1" s="6" t="s">
        <v>53</v>
      </c>
      <c r="G1" s="6" t="s">
        <v>54</v>
      </c>
      <c r="H1" s="6" t="s">
        <v>55</v>
      </c>
      <c r="I1" s="6" t="s">
        <v>56</v>
      </c>
      <c r="J1" s="13" t="s">
        <v>217</v>
      </c>
      <c r="K1" s="14" t="s">
        <v>218</v>
      </c>
      <c r="L1" s="15" t="s">
        <v>219</v>
      </c>
      <c r="M1" s="7" t="s">
        <v>220</v>
      </c>
      <c r="N1" s="7" t="s">
        <v>57</v>
      </c>
      <c r="O1" s="7" t="s">
        <v>58</v>
      </c>
      <c r="P1" s="8" t="s">
        <v>60</v>
      </c>
      <c r="Q1" s="8" t="s">
        <v>59</v>
      </c>
      <c r="R1" s="9" t="s">
        <v>61</v>
      </c>
      <c r="S1" s="9" t="s">
        <v>62</v>
      </c>
      <c r="T1" s="10" t="s">
        <v>213</v>
      </c>
    </row>
    <row r="2" spans="1:20" ht="20.5" customHeight="1">
      <c r="A2" s="2">
        <v>3387</v>
      </c>
      <c r="B2" s="2" t="s">
        <v>178</v>
      </c>
      <c r="C2" s="2" t="s">
        <v>0</v>
      </c>
      <c r="D2" s="2" t="s">
        <v>63</v>
      </c>
      <c r="E2" s="2" t="s">
        <v>64</v>
      </c>
      <c r="F2" s="2">
        <v>66.561139999999995</v>
      </c>
      <c r="G2" s="2">
        <v>-163.68493000000001</v>
      </c>
      <c r="H2" s="2" t="s">
        <v>45</v>
      </c>
      <c r="I2" s="2" t="s">
        <v>65</v>
      </c>
      <c r="J2" s="4">
        <v>-13.922975604474596</v>
      </c>
      <c r="K2" s="4">
        <v>16.869034691633662</v>
      </c>
      <c r="L2" s="3">
        <v>12.501891226901215</v>
      </c>
      <c r="M2" s="3">
        <v>17.763157894736842</v>
      </c>
      <c r="N2" s="3">
        <v>42.37755933333333</v>
      </c>
      <c r="O2" s="3">
        <v>15.375759333333333</v>
      </c>
      <c r="P2" s="4">
        <v>0.22960979192757758</v>
      </c>
      <c r="Q2" s="4">
        <f t="shared" ref="Q2:Q33" si="0">(14.007/12.011)*(N2/O2)</f>
        <v>3.2141439964868548</v>
      </c>
      <c r="R2" s="5">
        <f t="shared" ref="R2:R33" si="1">(N2/P2)*(32.06/12.011)</f>
        <v>492.64024397231691</v>
      </c>
      <c r="S2" s="5">
        <f t="shared" ref="S2:S33" si="2">(O2/P2)*(32.06/14.007)</f>
        <v>153.27261146693672</v>
      </c>
      <c r="T2" s="1" t="s">
        <v>214</v>
      </c>
    </row>
    <row r="3" spans="1:20" ht="20.5" customHeight="1">
      <c r="A3" s="2">
        <v>3386</v>
      </c>
      <c r="B3" s="2" t="s">
        <v>178</v>
      </c>
      <c r="C3" s="2" t="s">
        <v>0</v>
      </c>
      <c r="D3" s="2" t="s">
        <v>70</v>
      </c>
      <c r="E3" s="2" t="s">
        <v>71</v>
      </c>
      <c r="F3" s="2">
        <v>66.561139999999995</v>
      </c>
      <c r="G3" s="2">
        <v>-163.68493000000001</v>
      </c>
      <c r="H3" s="2" t="s">
        <v>46</v>
      </c>
      <c r="I3" s="2" t="s">
        <v>25</v>
      </c>
      <c r="J3" s="4">
        <v>-13.961726028716871</v>
      </c>
      <c r="K3" s="4">
        <v>18.946675691613997</v>
      </c>
      <c r="L3" s="3">
        <v>14.314574174838668</v>
      </c>
      <c r="M3" s="3">
        <v>13.866666666666665</v>
      </c>
      <c r="N3" s="3">
        <v>42.276673500000001</v>
      </c>
      <c r="O3" s="3">
        <v>14.656089000000001</v>
      </c>
      <c r="P3" s="4">
        <v>0.23761518414568286</v>
      </c>
      <c r="Q3" s="4">
        <f t="shared" si="0"/>
        <v>3.3639433692427745</v>
      </c>
      <c r="R3" s="5">
        <f t="shared" si="1"/>
        <v>474.90962266252222</v>
      </c>
      <c r="S3" s="5">
        <f t="shared" si="2"/>
        <v>141.17646182891141</v>
      </c>
      <c r="T3" s="1" t="s">
        <v>214</v>
      </c>
    </row>
    <row r="4" spans="1:20" ht="20.5" customHeight="1">
      <c r="A4" s="2">
        <v>3373</v>
      </c>
      <c r="B4" s="2" t="s">
        <v>178</v>
      </c>
      <c r="C4" s="2" t="s">
        <v>0</v>
      </c>
      <c r="D4" s="2" t="s">
        <v>68</v>
      </c>
      <c r="E4" s="2" t="s">
        <v>69</v>
      </c>
      <c r="F4" s="2">
        <v>66.561139999999995</v>
      </c>
      <c r="G4" s="2">
        <v>-163.68493000000001</v>
      </c>
      <c r="H4" s="2" t="s">
        <v>46</v>
      </c>
      <c r="I4" s="2" t="s">
        <v>25</v>
      </c>
      <c r="J4" s="4">
        <v>-13.7060264324416</v>
      </c>
      <c r="K4" s="4">
        <v>17.838258999856969</v>
      </c>
      <c r="L4" s="3">
        <v>14.524421554760478</v>
      </c>
      <c r="M4" s="3">
        <v>15.41095890410959</v>
      </c>
      <c r="N4" s="3">
        <v>41.3952375</v>
      </c>
      <c r="O4" s="3">
        <v>14.527466</v>
      </c>
      <c r="P4" s="4">
        <v>0.2530480213631453</v>
      </c>
      <c r="Q4" s="4">
        <f t="shared" si="0"/>
        <v>3.3229703992427515</v>
      </c>
      <c r="R4" s="5">
        <f t="shared" si="1"/>
        <v>436.64831027164178</v>
      </c>
      <c r="S4" s="5">
        <f t="shared" si="2"/>
        <v>131.4030092988931</v>
      </c>
      <c r="T4" s="1" t="s">
        <v>214</v>
      </c>
    </row>
    <row r="5" spans="1:20" ht="20.5" customHeight="1">
      <c r="A5" s="2">
        <v>2662</v>
      </c>
      <c r="B5" s="2" t="s">
        <v>178</v>
      </c>
      <c r="C5" s="2" t="s">
        <v>2</v>
      </c>
      <c r="D5" s="2" t="s">
        <v>81</v>
      </c>
      <c r="E5" s="2" t="s">
        <v>84</v>
      </c>
      <c r="F5" s="2">
        <v>66.554516000000007</v>
      </c>
      <c r="G5" s="2">
        <v>-163.63952599999999</v>
      </c>
      <c r="H5" s="2" t="s">
        <v>46</v>
      </c>
      <c r="I5" s="2" t="s">
        <v>28</v>
      </c>
      <c r="J5" s="4">
        <v>-12.96175510798486</v>
      </c>
      <c r="K5" s="4">
        <v>18.698852489954533</v>
      </c>
      <c r="L5" s="3">
        <v>13.409755353578028</v>
      </c>
      <c r="M5" s="3">
        <v>20</v>
      </c>
      <c r="N5" s="3">
        <v>44.34532092191111</v>
      </c>
      <c r="O5" s="3">
        <v>15.973251613210344</v>
      </c>
      <c r="P5" s="4">
        <v>0.21449488004681097</v>
      </c>
      <c r="Q5" s="4">
        <f t="shared" si="0"/>
        <v>3.2375794223697207</v>
      </c>
      <c r="R5" s="5">
        <f t="shared" si="1"/>
        <v>551.8425998915568</v>
      </c>
      <c r="S5" s="5">
        <f t="shared" si="2"/>
        <v>170.44913124869072</v>
      </c>
      <c r="T5" s="1" t="s">
        <v>214</v>
      </c>
    </row>
    <row r="6" spans="1:20" ht="20.5" customHeight="1">
      <c r="A6" s="2">
        <v>2661</v>
      </c>
      <c r="B6" s="2" t="s">
        <v>178</v>
      </c>
      <c r="C6" s="2" t="s">
        <v>2</v>
      </c>
      <c r="D6" s="2" t="s">
        <v>81</v>
      </c>
      <c r="E6" s="2" t="s">
        <v>83</v>
      </c>
      <c r="F6" s="2">
        <v>66.554516000000007</v>
      </c>
      <c r="G6" s="2">
        <v>-163.63952599999999</v>
      </c>
      <c r="H6" s="2" t="s">
        <v>46</v>
      </c>
      <c r="I6" s="2" t="s">
        <v>28</v>
      </c>
      <c r="J6" s="4">
        <v>-13.849237472770328</v>
      </c>
      <c r="K6" s="4">
        <v>19.184656497937446</v>
      </c>
      <c r="L6" s="3">
        <v>13.668055084390957</v>
      </c>
      <c r="M6" s="3">
        <v>17.408906882591094</v>
      </c>
      <c r="N6" s="3">
        <v>43.491569499314053</v>
      </c>
      <c r="O6" s="3">
        <v>15.727161251681832</v>
      </c>
      <c r="P6" s="4">
        <v>0.20413756050853765</v>
      </c>
      <c r="Q6" s="4">
        <f t="shared" si="0"/>
        <v>3.2249330461620707</v>
      </c>
      <c r="R6" s="5">
        <f t="shared" si="1"/>
        <v>568.67810954522906</v>
      </c>
      <c r="S6" s="5">
        <f t="shared" si="2"/>
        <v>176.33795846459563</v>
      </c>
      <c r="T6" s="1" t="s">
        <v>214</v>
      </c>
    </row>
    <row r="7" spans="1:20" ht="20.5" customHeight="1">
      <c r="A7" s="2">
        <v>3414</v>
      </c>
      <c r="B7" s="2" t="s">
        <v>178</v>
      </c>
      <c r="C7" s="2" t="s">
        <v>1</v>
      </c>
      <c r="D7" s="2" t="s">
        <v>78</v>
      </c>
      <c r="E7" s="2" t="s">
        <v>64</v>
      </c>
      <c r="F7" s="2">
        <v>66.554857999999996</v>
      </c>
      <c r="G7" s="2">
        <v>-163.64913899999999</v>
      </c>
      <c r="H7" s="2" t="s">
        <v>46</v>
      </c>
      <c r="I7" s="2" t="s">
        <v>25</v>
      </c>
      <c r="J7" s="4">
        <v>-12.673061170621045</v>
      </c>
      <c r="K7" s="4">
        <v>18.434518578882894</v>
      </c>
      <c r="L7" s="3">
        <v>13.459982607654334</v>
      </c>
      <c r="M7" s="3">
        <v>16.666666666666664</v>
      </c>
      <c r="N7" s="3">
        <v>41.465545500000005</v>
      </c>
      <c r="O7" s="3">
        <v>14.2675225</v>
      </c>
      <c r="P7" s="4">
        <v>0.22182679981706607</v>
      </c>
      <c r="Q7" s="4">
        <f t="shared" si="0"/>
        <v>3.3892591616944139</v>
      </c>
      <c r="R7" s="5">
        <f t="shared" si="1"/>
        <v>498.95079651567164</v>
      </c>
      <c r="S7" s="5">
        <f t="shared" si="2"/>
        <v>147.21529771309315</v>
      </c>
      <c r="T7" s="1" t="s">
        <v>214</v>
      </c>
    </row>
    <row r="8" spans="1:20" ht="20.5" customHeight="1">
      <c r="A8" s="2">
        <v>2660</v>
      </c>
      <c r="B8" s="2" t="s">
        <v>178</v>
      </c>
      <c r="C8" s="2" t="s">
        <v>2</v>
      </c>
      <c r="D8" s="2" t="s">
        <v>81</v>
      </c>
      <c r="E8" s="2" t="s">
        <v>82</v>
      </c>
      <c r="F8" s="2">
        <v>66.554516000000007</v>
      </c>
      <c r="G8" s="2">
        <v>-163.63952599999999</v>
      </c>
      <c r="H8" s="2" t="s">
        <v>46</v>
      </c>
      <c r="I8" s="2" t="s">
        <v>28</v>
      </c>
      <c r="J8" s="4">
        <v>-12.562267691940324</v>
      </c>
      <c r="K8" s="4">
        <v>19.167273686883494</v>
      </c>
      <c r="L8" s="3">
        <v>13.831355374384547</v>
      </c>
      <c r="M8" s="3">
        <v>17.667844522968199</v>
      </c>
      <c r="N8" s="3">
        <v>43.075545775254561</v>
      </c>
      <c r="O8" s="3">
        <v>16.141763843422954</v>
      </c>
      <c r="P8" s="4">
        <v>0.21238559476804611</v>
      </c>
      <c r="Q8" s="4">
        <f t="shared" si="0"/>
        <v>3.1120442330394562</v>
      </c>
      <c r="R8" s="5">
        <f t="shared" si="1"/>
        <v>541.36488553845663</v>
      </c>
      <c r="S8" s="5">
        <f t="shared" si="2"/>
        <v>173.9579662110776</v>
      </c>
      <c r="T8" s="1" t="s">
        <v>214</v>
      </c>
    </row>
    <row r="9" spans="1:20" ht="20.5" customHeight="1">
      <c r="A9" s="2">
        <v>3402</v>
      </c>
      <c r="B9" s="2" t="s">
        <v>178</v>
      </c>
      <c r="C9" s="2" t="s">
        <v>1</v>
      </c>
      <c r="D9" s="2" t="s">
        <v>75</v>
      </c>
      <c r="E9" s="2" t="s">
        <v>76</v>
      </c>
      <c r="F9" s="2">
        <v>66.554857999999996</v>
      </c>
      <c r="G9" s="2">
        <v>-163.64913899999999</v>
      </c>
      <c r="H9" s="2" t="s">
        <v>46</v>
      </c>
      <c r="I9" s="2" t="s">
        <v>25</v>
      </c>
      <c r="J9" s="4">
        <v>-12.619139108363971</v>
      </c>
      <c r="K9" s="4">
        <v>17.939454245695906</v>
      </c>
      <c r="L9" s="3">
        <v>13.70423104862776</v>
      </c>
      <c r="M9" s="3">
        <v>14.696485623003195</v>
      </c>
      <c r="N9" s="3">
        <v>41.724160499999996</v>
      </c>
      <c r="O9" s="3">
        <v>15.421579000000001</v>
      </c>
      <c r="P9" s="4">
        <v>0.23485072177602262</v>
      </c>
      <c r="Q9" s="4">
        <f t="shared" si="0"/>
        <v>3.1551842549530726</v>
      </c>
      <c r="R9" s="5">
        <f t="shared" si="1"/>
        <v>474.22021067147239</v>
      </c>
      <c r="S9" s="5">
        <f t="shared" si="2"/>
        <v>150.29873768133564</v>
      </c>
      <c r="T9" s="1" t="s">
        <v>214</v>
      </c>
    </row>
    <row r="10" spans="1:20" ht="20.5" customHeight="1">
      <c r="A10" s="2">
        <v>3409</v>
      </c>
      <c r="B10" s="2" t="s">
        <v>178</v>
      </c>
      <c r="C10" s="2" t="s">
        <v>1</v>
      </c>
      <c r="D10" s="2" t="s">
        <v>75</v>
      </c>
      <c r="E10" s="2" t="s">
        <v>77</v>
      </c>
      <c r="F10" s="2">
        <v>66.554857999999996</v>
      </c>
      <c r="G10" s="2">
        <v>-163.64913899999999</v>
      </c>
      <c r="H10" s="2" t="s">
        <v>46</v>
      </c>
      <c r="I10" s="2" t="s">
        <v>25</v>
      </c>
      <c r="J10" s="4">
        <v>-12.943917127647678</v>
      </c>
      <c r="K10" s="4">
        <v>17.921207155661179</v>
      </c>
      <c r="L10" s="3">
        <v>13.785492764384093</v>
      </c>
      <c r="M10" s="3">
        <v>14.826498422712934</v>
      </c>
      <c r="N10" s="3">
        <v>41.827731499999999</v>
      </c>
      <c r="O10" s="3">
        <v>14.672205</v>
      </c>
      <c r="P10" s="4">
        <v>0.21209835299969204</v>
      </c>
      <c r="Q10" s="4">
        <f t="shared" si="0"/>
        <v>3.3245654473709694</v>
      </c>
      <c r="R10" s="5">
        <f t="shared" si="1"/>
        <v>526.39452853040416</v>
      </c>
      <c r="S10" s="5">
        <f t="shared" si="2"/>
        <v>158.33483709778412</v>
      </c>
      <c r="T10" s="1" t="s">
        <v>214</v>
      </c>
    </row>
    <row r="11" spans="1:20" ht="20.5" customHeight="1">
      <c r="A11" s="2">
        <v>3384</v>
      </c>
      <c r="B11" s="2" t="s">
        <v>178</v>
      </c>
      <c r="C11" s="2" t="s">
        <v>0</v>
      </c>
      <c r="D11" s="2" t="s">
        <v>73</v>
      </c>
      <c r="E11" s="2" t="s">
        <v>74</v>
      </c>
      <c r="F11" s="2">
        <v>66.561139999999995</v>
      </c>
      <c r="G11" s="2">
        <v>-163.68493000000001</v>
      </c>
      <c r="H11" s="2" t="s">
        <v>47</v>
      </c>
      <c r="I11" s="2" t="s">
        <v>24</v>
      </c>
      <c r="J11" s="4">
        <v>-13.037168575220608</v>
      </c>
      <c r="K11" s="4">
        <v>12.575327456753598</v>
      </c>
      <c r="L11" s="3">
        <v>13.304149622927076</v>
      </c>
      <c r="M11" s="3">
        <v>12.76595744680851</v>
      </c>
      <c r="N11" s="3">
        <v>41.438498500000001</v>
      </c>
      <c r="O11" s="3">
        <v>14.1387505</v>
      </c>
      <c r="P11" s="4">
        <v>0.22791265653106346</v>
      </c>
      <c r="Q11" s="4">
        <f t="shared" si="0"/>
        <v>3.4178967689032294</v>
      </c>
      <c r="R11" s="5">
        <f t="shared" si="1"/>
        <v>485.3107578605655</v>
      </c>
      <c r="S11" s="5">
        <f t="shared" si="2"/>
        <v>141.99105200485539</v>
      </c>
      <c r="T11" s="1" t="s">
        <v>214</v>
      </c>
    </row>
    <row r="12" spans="1:20" ht="20.5" customHeight="1">
      <c r="A12" s="2">
        <v>2665</v>
      </c>
      <c r="B12" s="2" t="s">
        <v>178</v>
      </c>
      <c r="C12" s="2" t="s">
        <v>0</v>
      </c>
      <c r="D12" s="2" t="s">
        <v>63</v>
      </c>
      <c r="E12" s="2" t="s">
        <v>72</v>
      </c>
      <c r="F12" s="2">
        <v>66.561139999999995</v>
      </c>
      <c r="G12" s="2">
        <v>-163.68493000000001</v>
      </c>
      <c r="H12" s="2" t="s">
        <v>47</v>
      </c>
      <c r="I12" s="2" t="s">
        <v>24</v>
      </c>
      <c r="J12" s="4">
        <v>-12.431651428360556</v>
      </c>
      <c r="K12" s="4">
        <v>11.735295572598478</v>
      </c>
      <c r="L12" s="3">
        <v>12.883006769785712</v>
      </c>
      <c r="M12" s="3">
        <v>18.106995884773664</v>
      </c>
      <c r="N12" s="3">
        <v>44.784883458109753</v>
      </c>
      <c r="O12" s="3">
        <v>16.435644524944323</v>
      </c>
      <c r="P12" s="4">
        <v>0.20662771015962797</v>
      </c>
      <c r="Q12" s="4">
        <f t="shared" si="0"/>
        <v>3.1776837306474128</v>
      </c>
      <c r="R12" s="5">
        <f t="shared" si="1"/>
        <v>578.53180116555916</v>
      </c>
      <c r="S12" s="5">
        <f t="shared" si="2"/>
        <v>182.06085004176634</v>
      </c>
      <c r="T12" s="1" t="s">
        <v>214</v>
      </c>
    </row>
    <row r="13" spans="1:20" ht="20.5" customHeight="1">
      <c r="A13" s="2">
        <v>3422</v>
      </c>
      <c r="B13" s="2" t="s">
        <v>178</v>
      </c>
      <c r="C13" s="2" t="s">
        <v>1</v>
      </c>
      <c r="D13" s="2" t="s">
        <v>78</v>
      </c>
      <c r="E13" s="2" t="s">
        <v>80</v>
      </c>
      <c r="F13" s="2">
        <v>66.554857999999996</v>
      </c>
      <c r="G13" s="2">
        <v>-163.64913899999999</v>
      </c>
      <c r="H13" s="2" t="s">
        <v>47</v>
      </c>
      <c r="I13" s="2" t="s">
        <v>27</v>
      </c>
      <c r="J13" s="4">
        <v>-13.888413885200345</v>
      </c>
      <c r="K13" s="4">
        <v>14.69319563282812</v>
      </c>
      <c r="L13" s="3">
        <v>12.218726114755999</v>
      </c>
      <c r="M13" s="3">
        <v>18.439716312056735</v>
      </c>
      <c r="N13" s="3">
        <v>42.217254499999996</v>
      </c>
      <c r="O13" s="3">
        <v>14.504573499999999</v>
      </c>
      <c r="P13" s="4">
        <v>0.21729332544804481</v>
      </c>
      <c r="Q13" s="4">
        <f t="shared" si="0"/>
        <v>3.3943059478238671</v>
      </c>
      <c r="R13" s="5">
        <f t="shared" si="1"/>
        <v>518.59455339000021</v>
      </c>
      <c r="S13" s="5">
        <f t="shared" si="2"/>
        <v>152.78367989263839</v>
      </c>
      <c r="T13" s="1" t="s">
        <v>214</v>
      </c>
    </row>
    <row r="14" spans="1:20" ht="20.5" customHeight="1">
      <c r="A14" s="2">
        <v>3410</v>
      </c>
      <c r="B14" s="2" t="s">
        <v>178</v>
      </c>
      <c r="C14" s="2" t="s">
        <v>1</v>
      </c>
      <c r="D14" s="2" t="s">
        <v>75</v>
      </c>
      <c r="E14" s="2" t="s">
        <v>79</v>
      </c>
      <c r="F14" s="2">
        <v>66.554857999999996</v>
      </c>
      <c r="G14" s="2">
        <v>-163.64913899999999</v>
      </c>
      <c r="H14" s="2" t="s">
        <v>47</v>
      </c>
      <c r="I14" s="2" t="s">
        <v>26</v>
      </c>
      <c r="J14" s="4">
        <v>-13.898665547289482</v>
      </c>
      <c r="K14" s="4">
        <v>13.028420470074074</v>
      </c>
      <c r="L14" s="3">
        <v>13.6093484979613</v>
      </c>
      <c r="M14" s="3">
        <v>16.711590296495956</v>
      </c>
      <c r="N14" s="3">
        <v>42.454206499999998</v>
      </c>
      <c r="O14" s="3">
        <v>14.556228000000001</v>
      </c>
      <c r="P14" s="4">
        <v>0.21994234884774633</v>
      </c>
      <c r="Q14" s="4">
        <f t="shared" si="0"/>
        <v>3.401244403576805</v>
      </c>
      <c r="R14" s="5">
        <f t="shared" si="1"/>
        <v>515.22416055139934</v>
      </c>
      <c r="S14" s="5">
        <f t="shared" si="2"/>
        <v>151.48107557621586</v>
      </c>
      <c r="T14" s="1" t="s">
        <v>214</v>
      </c>
    </row>
    <row r="15" spans="1:20" ht="20.5" customHeight="1">
      <c r="A15" s="2">
        <v>9502</v>
      </c>
      <c r="B15" s="2" t="s">
        <v>180</v>
      </c>
      <c r="C15" s="2" t="s">
        <v>6</v>
      </c>
      <c r="D15" s="2" t="s">
        <v>95</v>
      </c>
      <c r="F15" s="2">
        <v>71.989422000000005</v>
      </c>
      <c r="G15" s="2">
        <v>-125.838403</v>
      </c>
      <c r="H15" s="2" t="s">
        <v>45</v>
      </c>
      <c r="I15" s="2" t="s">
        <v>31</v>
      </c>
      <c r="J15" s="4">
        <v>-14.587495269947755</v>
      </c>
      <c r="K15" s="4">
        <v>17.068646619985099</v>
      </c>
      <c r="L15" s="3">
        <v>16.442453782371803</v>
      </c>
      <c r="M15" s="3">
        <v>18.945868945868945</v>
      </c>
      <c r="N15" s="3">
        <v>41.273821999999996</v>
      </c>
      <c r="O15" s="3">
        <v>14.85228</v>
      </c>
      <c r="P15" s="4">
        <v>0.23074577776105359</v>
      </c>
      <c r="Q15" s="4">
        <f t="shared" si="0"/>
        <v>3.2407648552753527</v>
      </c>
      <c r="R15" s="5">
        <f t="shared" si="1"/>
        <v>477.44711668496188</v>
      </c>
      <c r="S15" s="5">
        <f t="shared" si="2"/>
        <v>147.32544260586147</v>
      </c>
    </row>
    <row r="16" spans="1:20" ht="20.5" customHeight="1">
      <c r="A16" s="2">
        <v>9504</v>
      </c>
      <c r="B16" s="2" t="s">
        <v>180</v>
      </c>
      <c r="C16" s="2" t="s">
        <v>6</v>
      </c>
      <c r="D16" s="2" t="s">
        <v>95</v>
      </c>
      <c r="F16" s="2">
        <v>71.989422000000005</v>
      </c>
      <c r="G16" s="2">
        <v>-125.838403</v>
      </c>
      <c r="H16" s="2" t="s">
        <v>45</v>
      </c>
      <c r="I16" s="2" t="s">
        <v>26</v>
      </c>
      <c r="J16" s="4">
        <v>-14.824655858595811</v>
      </c>
      <c r="K16" s="4">
        <v>19.60531100527831</v>
      </c>
      <c r="L16" s="3">
        <v>14.96648566213214</v>
      </c>
      <c r="M16" s="3">
        <v>19.435736677115987</v>
      </c>
      <c r="N16" s="3">
        <v>40.728942000000004</v>
      </c>
      <c r="O16" s="3">
        <v>14.38191</v>
      </c>
      <c r="P16" s="4">
        <v>0.23904971840451028</v>
      </c>
      <c r="Q16" s="4">
        <f t="shared" si="0"/>
        <v>3.302573743057823</v>
      </c>
      <c r="R16" s="5">
        <f t="shared" si="1"/>
        <v>454.7777862933944</v>
      </c>
      <c r="S16" s="5">
        <f t="shared" si="2"/>
        <v>137.70405195322593</v>
      </c>
    </row>
    <row r="17" spans="1:22" ht="20.5" customHeight="1">
      <c r="A17" s="2">
        <v>9494</v>
      </c>
      <c r="B17" s="2" t="s">
        <v>180</v>
      </c>
      <c r="C17" s="2" t="s">
        <v>6</v>
      </c>
      <c r="D17" s="2" t="s">
        <v>96</v>
      </c>
      <c r="F17" s="2">
        <v>71.989422000000005</v>
      </c>
      <c r="G17" s="2">
        <v>-125.838403</v>
      </c>
      <c r="H17" s="2" t="s">
        <v>50</v>
      </c>
      <c r="I17" s="2" t="s">
        <v>216</v>
      </c>
      <c r="J17" s="4">
        <v>-15.139601981464857</v>
      </c>
      <c r="K17" s="4">
        <v>16.197109627569223</v>
      </c>
      <c r="L17" s="3">
        <v>15.247887491171939</v>
      </c>
      <c r="M17" s="3">
        <v>15.901060070671377</v>
      </c>
      <c r="N17" s="3">
        <v>42.270195000000001</v>
      </c>
      <c r="O17" s="3">
        <v>15.062357500000001</v>
      </c>
      <c r="P17" s="4">
        <v>0.25747846279439807</v>
      </c>
      <c r="Q17" s="4">
        <f t="shared" si="0"/>
        <v>3.2727080277419134</v>
      </c>
      <c r="R17" s="5">
        <f t="shared" si="1"/>
        <v>438.2053693966775</v>
      </c>
      <c r="S17" s="5">
        <f t="shared" si="2"/>
        <v>133.8968724622307</v>
      </c>
    </row>
    <row r="18" spans="1:22" ht="20.5" customHeight="1">
      <c r="A18" s="2">
        <v>9495</v>
      </c>
      <c r="B18" s="2" t="s">
        <v>180</v>
      </c>
      <c r="C18" s="2" t="s">
        <v>6</v>
      </c>
      <c r="F18" s="2">
        <v>71.989422000000005</v>
      </c>
      <c r="G18" s="2">
        <v>-125.838403</v>
      </c>
      <c r="H18" s="2" t="s">
        <v>50</v>
      </c>
      <c r="I18" s="2" t="s">
        <v>216</v>
      </c>
      <c r="J18" s="4">
        <v>-15.87887856758927</v>
      </c>
      <c r="K18" s="4">
        <v>15.281031327619857</v>
      </c>
      <c r="L18" s="3">
        <v>14.467032767575073</v>
      </c>
      <c r="M18" s="3">
        <v>21.747572815533982</v>
      </c>
      <c r="N18" s="3">
        <v>42.343516999999999</v>
      </c>
      <c r="O18" s="3">
        <v>15.377872499999999</v>
      </c>
      <c r="P18" s="4">
        <v>0.22357302787666558</v>
      </c>
      <c r="Q18" s="4">
        <f t="shared" si="0"/>
        <v>3.2111207210428856</v>
      </c>
      <c r="R18" s="5">
        <f t="shared" si="1"/>
        <v>505.5357460338613</v>
      </c>
      <c r="S18" s="5">
        <f t="shared" si="2"/>
        <v>157.43280616048497</v>
      </c>
      <c r="U18" s="11"/>
      <c r="V18" s="11"/>
    </row>
    <row r="19" spans="1:22" ht="20.5" customHeight="1">
      <c r="A19" s="2">
        <v>9496</v>
      </c>
      <c r="B19" s="2" t="s">
        <v>180</v>
      </c>
      <c r="C19" s="2" t="s">
        <v>6</v>
      </c>
      <c r="D19" s="2" t="s">
        <v>97</v>
      </c>
      <c r="F19" s="2">
        <v>71.989422000000005</v>
      </c>
      <c r="G19" s="2">
        <v>-125.838403</v>
      </c>
      <c r="H19" s="2" t="s">
        <v>50</v>
      </c>
      <c r="I19" s="2" t="s">
        <v>216</v>
      </c>
      <c r="J19" s="4">
        <v>-14.96072648602366</v>
      </c>
      <c r="K19" s="4">
        <v>15.299727794419599</v>
      </c>
      <c r="L19" s="3">
        <v>15.13023607320153</v>
      </c>
      <c r="M19" s="3">
        <v>19.607843137254903</v>
      </c>
      <c r="N19" s="3">
        <v>41.300058</v>
      </c>
      <c r="O19" s="3">
        <v>14.708050500000001</v>
      </c>
      <c r="P19" s="4">
        <v>0.24618211432200299</v>
      </c>
      <c r="Q19" s="4">
        <f t="shared" si="0"/>
        <v>3.2746245309291448</v>
      </c>
      <c r="R19" s="5">
        <f t="shared" si="1"/>
        <v>447.79425278585109</v>
      </c>
      <c r="S19" s="5">
        <f t="shared" si="2"/>
        <v>136.74674716334383</v>
      </c>
      <c r="U19" s="11"/>
      <c r="V19" s="11"/>
    </row>
    <row r="20" spans="1:22" ht="20.5" customHeight="1">
      <c r="A20" s="2">
        <v>9535</v>
      </c>
      <c r="B20" s="2" t="s">
        <v>180</v>
      </c>
      <c r="C20" s="2" t="s">
        <v>5</v>
      </c>
      <c r="D20" s="2">
        <v>5</v>
      </c>
      <c r="E20" s="2" t="s">
        <v>90</v>
      </c>
      <c r="F20" s="2">
        <v>71.835932999999997</v>
      </c>
      <c r="G20" s="2">
        <v>-124.73427700000001</v>
      </c>
      <c r="H20" s="2" t="s">
        <v>46</v>
      </c>
      <c r="I20" s="2" t="s">
        <v>31</v>
      </c>
      <c r="J20" s="4">
        <v>-15.869985070912962</v>
      </c>
      <c r="K20" s="4">
        <v>18.205404850068479</v>
      </c>
      <c r="L20" s="3">
        <v>14.752346883350265</v>
      </c>
      <c r="M20" s="3">
        <v>16.378162450066576</v>
      </c>
      <c r="N20" s="3">
        <v>40.471065666666668</v>
      </c>
      <c r="O20" s="3">
        <v>14.349233666666668</v>
      </c>
      <c r="P20" s="4">
        <v>0.2831579863124381</v>
      </c>
      <c r="Q20" s="4">
        <f t="shared" si="0"/>
        <v>3.2891364763389683</v>
      </c>
      <c r="R20" s="5">
        <f t="shared" si="1"/>
        <v>381.50494895416159</v>
      </c>
      <c r="S20" s="5">
        <f t="shared" si="2"/>
        <v>115.98939469328509</v>
      </c>
    </row>
    <row r="21" spans="1:22" ht="20.5" customHeight="1">
      <c r="A21" s="2">
        <v>9536</v>
      </c>
      <c r="B21" s="2" t="s">
        <v>180</v>
      </c>
      <c r="C21" s="2" t="s">
        <v>5</v>
      </c>
      <c r="D21" s="2" t="s">
        <v>91</v>
      </c>
      <c r="E21" s="2" t="s">
        <v>92</v>
      </c>
      <c r="F21" s="2">
        <v>71.835932999999997</v>
      </c>
      <c r="G21" s="2">
        <v>-124.73427700000001</v>
      </c>
      <c r="H21" s="2" t="s">
        <v>46</v>
      </c>
      <c r="I21" s="2" t="s">
        <v>32</v>
      </c>
      <c r="J21" s="4">
        <v>-16.159826172337201</v>
      </c>
      <c r="K21" s="4">
        <v>18.38207789528354</v>
      </c>
      <c r="L21" s="3">
        <v>15.175392346605237</v>
      </c>
      <c r="M21" s="3">
        <v>16.568914956011728</v>
      </c>
      <c r="N21" s="3">
        <v>41.466135999999999</v>
      </c>
      <c r="O21" s="3">
        <v>14.746080500000001</v>
      </c>
      <c r="P21" s="4">
        <v>0.20139696980776117</v>
      </c>
      <c r="Q21" s="4">
        <f t="shared" si="0"/>
        <v>3.2793134404553888</v>
      </c>
      <c r="R21" s="5">
        <f t="shared" si="1"/>
        <v>549.57249226359716</v>
      </c>
      <c r="S21" s="5">
        <f t="shared" si="2"/>
        <v>167.58766804166169</v>
      </c>
    </row>
    <row r="22" spans="1:22" ht="20.5" customHeight="1">
      <c r="A22" s="2">
        <v>9541</v>
      </c>
      <c r="B22" s="2" t="s">
        <v>180</v>
      </c>
      <c r="C22" s="2" t="s">
        <v>5</v>
      </c>
      <c r="D22" s="2" t="s">
        <v>93</v>
      </c>
      <c r="E22" s="2" t="s">
        <v>94</v>
      </c>
      <c r="F22" s="2">
        <v>71.835932999999997</v>
      </c>
      <c r="G22" s="2">
        <v>-124.73427700000001</v>
      </c>
      <c r="H22" s="2" t="s">
        <v>46</v>
      </c>
      <c r="I22" s="2" t="s">
        <v>33</v>
      </c>
      <c r="J22" s="4">
        <v>-15.151392374028083</v>
      </c>
      <c r="K22" s="4">
        <v>19.006186533609579</v>
      </c>
      <c r="L22" s="3">
        <v>15.050387715011679</v>
      </c>
      <c r="M22" s="3">
        <v>16.38418079096045</v>
      </c>
      <c r="N22" s="3">
        <v>41.8742375</v>
      </c>
      <c r="O22" s="3">
        <v>15.189257999999999</v>
      </c>
      <c r="P22" s="4">
        <v>0.17067795026813778</v>
      </c>
      <c r="Q22" s="4">
        <f t="shared" si="0"/>
        <v>3.2149654837230641</v>
      </c>
      <c r="R22" s="5">
        <f t="shared" si="1"/>
        <v>654.86811327166197</v>
      </c>
      <c r="S22" s="5">
        <f t="shared" si="2"/>
        <v>203.69366843506432</v>
      </c>
    </row>
    <row r="23" spans="1:22" ht="20.5" customHeight="1">
      <c r="A23" s="2">
        <v>4941</v>
      </c>
      <c r="B23" s="2" t="s">
        <v>180</v>
      </c>
      <c r="C23" s="2" t="s">
        <v>3</v>
      </c>
      <c r="D23" s="2" t="s">
        <v>85</v>
      </c>
      <c r="E23" s="2" t="s">
        <v>86</v>
      </c>
      <c r="F23" s="2">
        <v>69.825568000000004</v>
      </c>
      <c r="G23" s="2">
        <v>-122.905655</v>
      </c>
      <c r="H23" s="2" t="s">
        <v>46</v>
      </c>
      <c r="I23" s="2" t="s">
        <v>29</v>
      </c>
      <c r="J23" s="4">
        <v>-15.934847654724047</v>
      </c>
      <c r="K23" s="4">
        <v>18.362729592502628</v>
      </c>
      <c r="L23" s="3">
        <v>16.111690454307404</v>
      </c>
      <c r="M23" s="3">
        <v>14.153846153846153</v>
      </c>
      <c r="N23" s="3">
        <v>43.345940666666671</v>
      </c>
      <c r="O23" s="3">
        <v>14.512801666666668</v>
      </c>
      <c r="P23" s="4">
        <v>0.26185721503255799</v>
      </c>
      <c r="Q23" s="4">
        <f t="shared" si="0"/>
        <v>3.48307746678412</v>
      </c>
      <c r="R23" s="5">
        <f t="shared" si="1"/>
        <v>441.8432641136979</v>
      </c>
      <c r="S23" s="5">
        <f t="shared" si="2"/>
        <v>126.85427422366408</v>
      </c>
      <c r="V23" s="12"/>
    </row>
    <row r="24" spans="1:22" ht="20.5" customHeight="1">
      <c r="A24" s="2">
        <v>4945</v>
      </c>
      <c r="B24" s="2" t="s">
        <v>180</v>
      </c>
      <c r="C24" s="2" t="s">
        <v>3</v>
      </c>
      <c r="D24" s="2" t="s">
        <v>87</v>
      </c>
      <c r="E24" s="2" t="s">
        <v>88</v>
      </c>
      <c r="F24" s="2">
        <v>69.825568000000004</v>
      </c>
      <c r="G24" s="2">
        <v>-122.905655</v>
      </c>
      <c r="H24" s="2" t="s">
        <v>46</v>
      </c>
      <c r="I24" s="2" t="s">
        <v>29</v>
      </c>
      <c r="J24" s="4">
        <v>-16.468682201417241</v>
      </c>
      <c r="K24" s="4">
        <v>18.451545663004332</v>
      </c>
      <c r="L24" s="3">
        <v>15.868739235706371</v>
      </c>
      <c r="M24" s="3">
        <v>13.84083044982699</v>
      </c>
      <c r="N24" s="3">
        <v>43.368377000000002</v>
      </c>
      <c r="O24" s="3">
        <v>14.713080333333332</v>
      </c>
      <c r="P24" s="4">
        <v>0.23589106027905607</v>
      </c>
      <c r="Q24" s="4">
        <f t="shared" si="0"/>
        <v>3.437443155676386</v>
      </c>
      <c r="R24" s="5">
        <f t="shared" si="1"/>
        <v>490.73387517005989</v>
      </c>
      <c r="S24" s="5">
        <f t="shared" si="2"/>
        <v>142.7613062807138</v>
      </c>
      <c r="V24" s="12"/>
    </row>
    <row r="25" spans="1:22" ht="20.5" customHeight="1">
      <c r="A25" s="2">
        <v>4952</v>
      </c>
      <c r="B25" s="2" t="s">
        <v>180</v>
      </c>
      <c r="C25" s="2" t="s">
        <v>3</v>
      </c>
      <c r="D25" s="2" t="s">
        <v>87</v>
      </c>
      <c r="E25" s="2" t="s">
        <v>88</v>
      </c>
      <c r="F25" s="2">
        <v>69.825568000000004</v>
      </c>
      <c r="G25" s="2">
        <v>-122.905655</v>
      </c>
      <c r="H25" s="2" t="s">
        <v>46</v>
      </c>
      <c r="I25" s="2" t="s">
        <v>30</v>
      </c>
      <c r="J25" s="4">
        <v>-15.327573737564984</v>
      </c>
      <c r="K25" s="4">
        <v>17.714663428686727</v>
      </c>
      <c r="L25" s="3">
        <v>15.10283765450831</v>
      </c>
      <c r="M25" s="3">
        <v>14.285714285714285</v>
      </c>
      <c r="N25" s="3">
        <v>43.061169</v>
      </c>
      <c r="O25" s="3">
        <v>14.9463765</v>
      </c>
      <c r="P25" s="4">
        <v>0.24512654133131473</v>
      </c>
      <c r="Q25" s="4">
        <f t="shared" si="0"/>
        <v>3.3598188268477851</v>
      </c>
      <c r="R25" s="5">
        <f t="shared" si="1"/>
        <v>468.89956429451553</v>
      </c>
      <c r="S25" s="5">
        <f t="shared" si="2"/>
        <v>139.56096696274594</v>
      </c>
    </row>
    <row r="26" spans="1:22" ht="20.5" customHeight="1">
      <c r="A26" s="2">
        <v>9505</v>
      </c>
      <c r="B26" s="2" t="s">
        <v>180</v>
      </c>
      <c r="C26" s="2" t="s">
        <v>6</v>
      </c>
      <c r="D26" s="2" t="s">
        <v>95</v>
      </c>
      <c r="F26" s="2">
        <v>71.989422000000005</v>
      </c>
      <c r="G26" s="2">
        <v>-125.838403</v>
      </c>
      <c r="H26" s="2" t="s">
        <v>46</v>
      </c>
      <c r="I26" s="2" t="s">
        <v>31</v>
      </c>
      <c r="J26" s="4">
        <v>-16.798660708872038</v>
      </c>
      <c r="K26" s="4">
        <v>17.12537268528073</v>
      </c>
      <c r="L26" s="3">
        <v>14.925335947433359</v>
      </c>
      <c r="M26" s="3">
        <v>19.131832797427652</v>
      </c>
      <c r="N26" s="3">
        <v>39.624982500000002</v>
      </c>
      <c r="O26" s="3">
        <v>13.842845499999999</v>
      </c>
      <c r="P26" s="4">
        <v>0.22445374877320357</v>
      </c>
      <c r="Q26" s="4">
        <f t="shared" si="0"/>
        <v>3.338179404409594</v>
      </c>
      <c r="R26" s="5">
        <f t="shared" si="1"/>
        <v>471.22309911098773</v>
      </c>
      <c r="S26" s="5">
        <f t="shared" si="2"/>
        <v>141.16170583537897</v>
      </c>
    </row>
    <row r="27" spans="1:22" ht="20.5" customHeight="1">
      <c r="A27" s="2">
        <v>9506</v>
      </c>
      <c r="B27" s="2" t="s">
        <v>180</v>
      </c>
      <c r="C27" s="2" t="s">
        <v>4</v>
      </c>
      <c r="D27" s="2" t="s">
        <v>89</v>
      </c>
      <c r="F27" s="2">
        <v>71.537336999999994</v>
      </c>
      <c r="G27" s="2">
        <v>-123.751001</v>
      </c>
      <c r="H27" s="2" t="s">
        <v>46</v>
      </c>
      <c r="I27" s="2" t="s">
        <v>31</v>
      </c>
      <c r="J27" s="4">
        <v>-15.782066407254256</v>
      </c>
      <c r="K27" s="4">
        <v>18.644204111926953</v>
      </c>
      <c r="L27" s="3">
        <v>15.685780789627504</v>
      </c>
      <c r="M27" s="3">
        <v>14.847161572052403</v>
      </c>
      <c r="N27" s="3">
        <v>40.907473500000002</v>
      </c>
      <c r="O27" s="3">
        <v>14.514062500000001</v>
      </c>
      <c r="P27" s="4">
        <v>0.24083746431889677</v>
      </c>
      <c r="Q27" s="4">
        <f t="shared" si="0"/>
        <v>3.2868480747107163</v>
      </c>
      <c r="R27" s="5">
        <f t="shared" si="1"/>
        <v>453.38063115796621</v>
      </c>
      <c r="S27" s="5">
        <f t="shared" si="2"/>
        <v>137.93781180405469</v>
      </c>
    </row>
    <row r="28" spans="1:22" ht="20.5" customHeight="1">
      <c r="A28" s="2">
        <v>9507</v>
      </c>
      <c r="B28" s="2" t="s">
        <v>180</v>
      </c>
      <c r="C28" s="2" t="s">
        <v>4</v>
      </c>
      <c r="D28" s="2" t="s">
        <v>89</v>
      </c>
      <c r="F28" s="2">
        <v>71.537336999999994</v>
      </c>
      <c r="G28" s="2">
        <v>-123.751001</v>
      </c>
      <c r="H28" s="2" t="s">
        <v>46</v>
      </c>
      <c r="I28" s="2" t="s">
        <v>31</v>
      </c>
      <c r="J28" s="4">
        <v>-15.179247970870941</v>
      </c>
      <c r="K28" s="4">
        <v>19.671296475275533</v>
      </c>
      <c r="L28" s="3">
        <v>14.988309623077775</v>
      </c>
      <c r="M28" s="3">
        <v>16.09375</v>
      </c>
      <c r="N28" s="3">
        <v>40.787680999999999</v>
      </c>
      <c r="O28" s="3">
        <v>14.339154000000001</v>
      </c>
      <c r="P28" s="4">
        <v>0.21784480447211502</v>
      </c>
      <c r="Q28" s="4">
        <f t="shared" si="0"/>
        <v>3.3171983958623881</v>
      </c>
      <c r="R28" s="5">
        <f t="shared" si="1"/>
        <v>499.76536883914525</v>
      </c>
      <c r="S28" s="5">
        <f t="shared" si="2"/>
        <v>150.65887209595701</v>
      </c>
    </row>
    <row r="29" spans="1:22" ht="20.5" customHeight="1">
      <c r="A29" s="2">
        <v>9508</v>
      </c>
      <c r="B29" s="2" t="s">
        <v>180</v>
      </c>
      <c r="C29" s="2" t="s">
        <v>4</v>
      </c>
      <c r="D29" s="2" t="s">
        <v>89</v>
      </c>
      <c r="F29" s="2">
        <v>71.537336999999994</v>
      </c>
      <c r="G29" s="2">
        <v>-123.751001</v>
      </c>
      <c r="H29" s="2" t="s">
        <v>46</v>
      </c>
      <c r="I29" s="2" t="s">
        <v>31</v>
      </c>
      <c r="J29" s="4">
        <v>-15.94090874766384</v>
      </c>
      <c r="K29" s="4">
        <v>19.141995460738254</v>
      </c>
      <c r="L29" s="3">
        <v>16.000742469150374</v>
      </c>
      <c r="M29" s="3">
        <v>13.678618857901725</v>
      </c>
      <c r="N29" s="3">
        <v>41.135237500000002</v>
      </c>
      <c r="O29" s="3">
        <v>14.735747</v>
      </c>
      <c r="P29" s="4">
        <v>0.19445701125454892</v>
      </c>
      <c r="Q29" s="4">
        <f t="shared" si="0"/>
        <v>3.2554258996039138</v>
      </c>
      <c r="R29" s="5">
        <f t="shared" si="1"/>
        <v>564.64404686755506</v>
      </c>
      <c r="S29" s="5">
        <f t="shared" si="2"/>
        <v>173.44705862795249</v>
      </c>
    </row>
    <row r="30" spans="1:22" ht="20.5" customHeight="1">
      <c r="A30" s="2">
        <v>8231</v>
      </c>
      <c r="B30" s="2" t="s">
        <v>211</v>
      </c>
      <c r="C30" s="2" t="s">
        <v>7</v>
      </c>
      <c r="D30" s="2" t="s">
        <v>98</v>
      </c>
      <c r="E30" s="2" t="s">
        <v>99</v>
      </c>
      <c r="F30" s="2">
        <v>68.164567000000005</v>
      </c>
      <c r="G30" s="2">
        <v>-114.79774399999999</v>
      </c>
      <c r="H30" s="2" t="s">
        <v>46</v>
      </c>
      <c r="I30" s="2" t="s">
        <v>34</v>
      </c>
      <c r="J30" s="4">
        <v>-14.940400190296467</v>
      </c>
      <c r="K30" s="4">
        <v>17.321582336552247</v>
      </c>
      <c r="L30" s="3">
        <v>13.62995837492255</v>
      </c>
      <c r="M30" s="3">
        <v>11.502347417840376</v>
      </c>
      <c r="N30" s="3">
        <v>41.097664000000002</v>
      </c>
      <c r="O30" s="3">
        <v>14.740637</v>
      </c>
      <c r="P30" s="4">
        <v>0.24805971976460456</v>
      </c>
      <c r="Q30" s="4">
        <f t="shared" si="0"/>
        <v>3.2513733926138348</v>
      </c>
      <c r="R30" s="5">
        <f t="shared" si="1"/>
        <v>442.22698448344835</v>
      </c>
      <c r="S30" s="5">
        <f t="shared" si="2"/>
        <v>136.01236495570089</v>
      </c>
    </row>
    <row r="31" spans="1:22" ht="20.5" customHeight="1">
      <c r="A31" s="2">
        <v>8238</v>
      </c>
      <c r="B31" s="2" t="s">
        <v>211</v>
      </c>
      <c r="C31" s="2" t="s">
        <v>7</v>
      </c>
      <c r="D31" s="2" t="s">
        <v>98</v>
      </c>
      <c r="E31" s="2" t="s">
        <v>99</v>
      </c>
      <c r="F31" s="2">
        <v>68.164567000000005</v>
      </c>
      <c r="G31" s="2">
        <v>-114.79774399999999</v>
      </c>
      <c r="H31" s="2" t="s">
        <v>46</v>
      </c>
      <c r="I31" s="2" t="s">
        <v>34</v>
      </c>
      <c r="J31" s="4">
        <v>-16.498389759734259</v>
      </c>
      <c r="K31" s="4">
        <v>19.672052723990817</v>
      </c>
      <c r="L31" s="3">
        <v>15.714234231800869</v>
      </c>
      <c r="M31" s="3">
        <v>12.432432432432433</v>
      </c>
      <c r="N31" s="3">
        <v>40.955016000000001</v>
      </c>
      <c r="O31" s="3">
        <v>14.2913815</v>
      </c>
      <c r="P31" s="4">
        <v>0.33081869919593621</v>
      </c>
      <c r="Q31" s="4">
        <f t="shared" si="0"/>
        <v>3.3419415432009938</v>
      </c>
      <c r="R31" s="5">
        <f t="shared" si="1"/>
        <v>330.44668645186954</v>
      </c>
      <c r="S31" s="5">
        <f t="shared" si="2"/>
        <v>98.87865547024488</v>
      </c>
    </row>
    <row r="32" spans="1:22" ht="20.5" customHeight="1">
      <c r="A32" s="2">
        <v>8200</v>
      </c>
      <c r="B32" s="2" t="s">
        <v>211</v>
      </c>
      <c r="C32" s="2" t="s">
        <v>8</v>
      </c>
      <c r="D32" s="2" t="s">
        <v>100</v>
      </c>
      <c r="E32" s="2" t="s">
        <v>74</v>
      </c>
      <c r="F32" s="2">
        <v>68.390237999999997</v>
      </c>
      <c r="G32" s="2">
        <v>-113.968277</v>
      </c>
      <c r="H32" s="2" t="s">
        <v>46</v>
      </c>
      <c r="I32" s="2" t="s">
        <v>34</v>
      </c>
      <c r="J32" s="4">
        <v>-13.713597305416357</v>
      </c>
      <c r="K32" s="4">
        <v>21.680020315394412</v>
      </c>
      <c r="L32" s="3">
        <v>10.54869737772375</v>
      </c>
      <c r="M32" s="3">
        <v>13.003095975232199</v>
      </c>
      <c r="N32" s="3">
        <v>39.927213999999999</v>
      </c>
      <c r="O32" s="3">
        <v>14.0711885</v>
      </c>
      <c r="P32" s="4">
        <v>0.26321922171841822</v>
      </c>
      <c r="Q32" s="4">
        <f t="shared" si="0"/>
        <v>3.3090565434221841</v>
      </c>
      <c r="R32" s="5">
        <f t="shared" si="1"/>
        <v>404.8887947351202</v>
      </c>
      <c r="S32" s="5">
        <f t="shared" si="2"/>
        <v>122.35777461704822</v>
      </c>
    </row>
    <row r="33" spans="1:20" ht="20.5" customHeight="1">
      <c r="A33" s="2">
        <v>8184</v>
      </c>
      <c r="B33" s="2" t="s">
        <v>211</v>
      </c>
      <c r="C33" s="2" t="s">
        <v>9</v>
      </c>
      <c r="D33" s="2" t="s">
        <v>102</v>
      </c>
      <c r="F33" s="2">
        <v>68.444794999999999</v>
      </c>
      <c r="G33" s="2">
        <v>-113.924331</v>
      </c>
      <c r="H33" s="2" t="s">
        <v>46</v>
      </c>
      <c r="I33" s="2" t="s">
        <v>34</v>
      </c>
      <c r="J33" s="4">
        <v>-14.92266331697342</v>
      </c>
      <c r="K33" s="4">
        <v>18.512158502247889</v>
      </c>
      <c r="L33" s="3">
        <v>13.893374398593984</v>
      </c>
      <c r="M33" s="3">
        <v>12.868632707774799</v>
      </c>
      <c r="N33" s="3">
        <v>40.013385999999997</v>
      </c>
      <c r="O33" s="3">
        <v>14.055847499999999</v>
      </c>
      <c r="P33" s="4">
        <v>0.25761296968265263</v>
      </c>
      <c r="Q33" s="4">
        <f t="shared" si="0"/>
        <v>3.3198176437848059</v>
      </c>
      <c r="R33" s="5">
        <f t="shared" si="1"/>
        <v>414.59296703853465</v>
      </c>
      <c r="S33" s="5">
        <f t="shared" si="2"/>
        <v>124.88425917451056</v>
      </c>
    </row>
    <row r="34" spans="1:20" ht="20.5" customHeight="1">
      <c r="A34" s="2">
        <v>8189</v>
      </c>
      <c r="B34" s="2" t="s">
        <v>211</v>
      </c>
      <c r="C34" s="2" t="s">
        <v>9</v>
      </c>
      <c r="D34" s="2" t="s">
        <v>102</v>
      </c>
      <c r="F34" s="2">
        <v>68.444794999999999</v>
      </c>
      <c r="G34" s="2">
        <v>-113.924331</v>
      </c>
      <c r="H34" s="2" t="s">
        <v>46</v>
      </c>
      <c r="I34" s="2" t="s">
        <v>34</v>
      </c>
      <c r="J34" s="4">
        <v>-16.220791664338805</v>
      </c>
      <c r="K34" s="4">
        <v>19.046766565201146</v>
      </c>
      <c r="L34" s="3">
        <v>14.90657647083489</v>
      </c>
      <c r="M34" s="3">
        <v>14.24581005586592</v>
      </c>
      <c r="N34" s="3">
        <v>39.243012499999999</v>
      </c>
      <c r="O34" s="3">
        <v>14.0395</v>
      </c>
      <c r="P34" s="4">
        <v>0.22971328380588879</v>
      </c>
      <c r="Q34" s="4">
        <f t="shared" ref="Q34:Q65" si="3">(14.007/12.011)*(N34/O34)</f>
        <v>3.2596926948728804</v>
      </c>
      <c r="R34" s="5">
        <f t="shared" ref="R34:R65" si="4">(N34/P34)*(32.06/12.011)</f>
        <v>455.99552385599202</v>
      </c>
      <c r="S34" s="5">
        <f t="shared" ref="S34:S65" si="5">(O34/P34)*(32.06/14.007)</f>
        <v>139.88911426320041</v>
      </c>
    </row>
    <row r="35" spans="1:20" ht="20.5" customHeight="1">
      <c r="A35" s="2">
        <v>8191</v>
      </c>
      <c r="B35" s="2" t="s">
        <v>211</v>
      </c>
      <c r="C35" s="2" t="s">
        <v>9</v>
      </c>
      <c r="D35" s="2" t="s">
        <v>102</v>
      </c>
      <c r="F35" s="2">
        <v>68.444794999999999</v>
      </c>
      <c r="G35" s="2">
        <v>-113.924331</v>
      </c>
      <c r="H35" s="2" t="s">
        <v>46</v>
      </c>
      <c r="I35" s="2" t="s">
        <v>34</v>
      </c>
      <c r="J35" s="4">
        <v>-16.005675883643821</v>
      </c>
      <c r="K35" s="4">
        <v>18.153788140874209</v>
      </c>
      <c r="L35" s="3">
        <v>15.448799694538089</v>
      </c>
      <c r="M35" s="3">
        <v>10.29810298102981</v>
      </c>
      <c r="N35" s="3">
        <v>40.282281333333337</v>
      </c>
      <c r="O35" s="3">
        <v>13.819853</v>
      </c>
      <c r="P35" s="4">
        <v>0.28781831027804589</v>
      </c>
      <c r="Q35" s="4">
        <f t="shared" si="3"/>
        <v>3.3991990477591947</v>
      </c>
      <c r="R35" s="5">
        <f t="shared" si="4"/>
        <v>373.57687950539838</v>
      </c>
      <c r="S35" s="5">
        <f t="shared" si="5"/>
        <v>109.90144273889055</v>
      </c>
    </row>
    <row r="36" spans="1:20" ht="20.5" customHeight="1">
      <c r="A36" s="2">
        <v>8217</v>
      </c>
      <c r="B36" s="2" t="s">
        <v>211</v>
      </c>
      <c r="C36" s="2" t="s">
        <v>8</v>
      </c>
      <c r="D36" s="2" t="s">
        <v>101</v>
      </c>
      <c r="F36" s="2">
        <v>68.390237999999997</v>
      </c>
      <c r="G36" s="2">
        <v>-113.968277</v>
      </c>
      <c r="H36" s="2" t="s">
        <v>46</v>
      </c>
      <c r="I36" s="2" t="s">
        <v>34</v>
      </c>
      <c r="J36" s="4">
        <v>-16.196708339734148</v>
      </c>
      <c r="K36" s="4">
        <v>20.08267946126097</v>
      </c>
      <c r="L36" s="3">
        <v>15.463594471430248</v>
      </c>
      <c r="M36" s="3">
        <v>10.112359550561797</v>
      </c>
      <c r="N36" s="3">
        <v>39.823307499999999</v>
      </c>
      <c r="O36" s="3">
        <v>13.7911515</v>
      </c>
      <c r="P36" s="4">
        <v>0.2947141203496792</v>
      </c>
      <c r="Q36" s="4">
        <f t="shared" si="3"/>
        <v>3.3674624336842092</v>
      </c>
      <c r="R36" s="5">
        <f t="shared" si="4"/>
        <v>360.67889794665814</v>
      </c>
      <c r="S36" s="5">
        <f t="shared" si="5"/>
        <v>107.10702941741609</v>
      </c>
    </row>
    <row r="37" spans="1:20" ht="20.5" customHeight="1">
      <c r="A37" s="2">
        <v>8218</v>
      </c>
      <c r="B37" s="2" t="s">
        <v>211</v>
      </c>
      <c r="C37" s="2" t="s">
        <v>8</v>
      </c>
      <c r="D37" s="2" t="s">
        <v>101</v>
      </c>
      <c r="F37" s="2">
        <v>68.390237999999997</v>
      </c>
      <c r="G37" s="2">
        <v>-113.968277</v>
      </c>
      <c r="H37" s="2" t="s">
        <v>46</v>
      </c>
      <c r="I37" s="2" t="s">
        <v>34</v>
      </c>
      <c r="J37" s="4">
        <v>-15.950039171984175</v>
      </c>
      <c r="K37" s="4">
        <v>18.091222776494121</v>
      </c>
      <c r="L37" s="3">
        <v>14.30937169964807</v>
      </c>
      <c r="M37" s="3">
        <v>9.2857142857142865</v>
      </c>
      <c r="N37" s="3">
        <v>40.631961000000004</v>
      </c>
      <c r="O37" s="3">
        <v>14.335000000000001</v>
      </c>
      <c r="P37" s="4">
        <v>0.28814477402995331</v>
      </c>
      <c r="Q37" s="4">
        <f t="shared" si="3"/>
        <v>3.3054915201525685</v>
      </c>
      <c r="R37" s="5">
        <f t="shared" si="4"/>
        <v>376.392868834171</v>
      </c>
      <c r="S37" s="5">
        <f t="shared" si="5"/>
        <v>113.86895611119226</v>
      </c>
    </row>
    <row r="38" spans="1:20" ht="20.5" customHeight="1">
      <c r="A38" s="2">
        <v>6657</v>
      </c>
      <c r="B38" s="2" t="s">
        <v>182</v>
      </c>
      <c r="C38" s="2" t="s">
        <v>10</v>
      </c>
      <c r="D38" s="2" t="s">
        <v>106</v>
      </c>
      <c r="E38" s="2" t="s">
        <v>107</v>
      </c>
      <c r="F38" s="2">
        <v>76.286389</v>
      </c>
      <c r="G38" s="2">
        <v>-94.527968999999999</v>
      </c>
      <c r="H38" s="2" t="s">
        <v>46</v>
      </c>
      <c r="I38" s="2" t="s">
        <v>34</v>
      </c>
      <c r="J38" s="4">
        <v>-14.358664840555313</v>
      </c>
      <c r="K38" s="4">
        <v>18.18369132665697</v>
      </c>
      <c r="L38" s="3">
        <v>14.926624335550038</v>
      </c>
      <c r="M38" s="3">
        <v>16.225165562913908</v>
      </c>
      <c r="N38" s="3">
        <v>41.832275477500005</v>
      </c>
      <c r="O38" s="3">
        <v>15.226196185897898</v>
      </c>
      <c r="P38" s="4">
        <v>0.2400911153062448</v>
      </c>
      <c r="Q38" s="4">
        <f t="shared" si="3"/>
        <v>3.2039522073907314</v>
      </c>
      <c r="R38" s="5">
        <f t="shared" si="4"/>
        <v>465.07152612460368</v>
      </c>
      <c r="S38" s="5">
        <f t="shared" si="5"/>
        <v>145.15557537088031</v>
      </c>
      <c r="T38" s="1" t="s">
        <v>215</v>
      </c>
    </row>
    <row r="39" spans="1:20" ht="20.5" customHeight="1">
      <c r="A39" s="2">
        <v>6661</v>
      </c>
      <c r="B39" s="2" t="s">
        <v>182</v>
      </c>
      <c r="C39" s="2" t="s">
        <v>10</v>
      </c>
      <c r="D39" s="2" t="s">
        <v>108</v>
      </c>
      <c r="E39" s="2" t="s">
        <v>110</v>
      </c>
      <c r="F39" s="2">
        <v>76.286389</v>
      </c>
      <c r="G39" s="2">
        <v>-94.527968999999999</v>
      </c>
      <c r="H39" s="2" t="s">
        <v>46</v>
      </c>
      <c r="I39" s="2" t="s">
        <v>34</v>
      </c>
      <c r="J39" s="4">
        <v>-13.975627590409843</v>
      </c>
      <c r="K39" s="4">
        <v>16.396812533091595</v>
      </c>
      <c r="L39" s="3">
        <v>14.801746435469548</v>
      </c>
      <c r="M39" s="3">
        <v>18.113207547169811</v>
      </c>
      <c r="N39" s="3">
        <v>41.622270242500001</v>
      </c>
      <c r="O39" s="3">
        <v>15.25477909240878</v>
      </c>
      <c r="P39" s="4">
        <v>0.22843234868828752</v>
      </c>
      <c r="Q39" s="4">
        <f t="shared" si="3"/>
        <v>3.1818947013799415</v>
      </c>
      <c r="R39" s="5">
        <f t="shared" si="4"/>
        <v>486.35402075866773</v>
      </c>
      <c r="S39" s="5">
        <f t="shared" si="5"/>
        <v>152.85044490873412</v>
      </c>
      <c r="T39" s="1" t="s">
        <v>215</v>
      </c>
    </row>
    <row r="40" spans="1:20" ht="20.5" customHeight="1">
      <c r="A40" s="2">
        <v>6652</v>
      </c>
      <c r="B40" s="2" t="s">
        <v>182</v>
      </c>
      <c r="C40" s="2" t="s">
        <v>10</v>
      </c>
      <c r="D40" s="2" t="s">
        <v>93</v>
      </c>
      <c r="E40" s="2" t="s">
        <v>105</v>
      </c>
      <c r="F40" s="2">
        <v>76.286389</v>
      </c>
      <c r="G40" s="2">
        <v>-94.527968999999999</v>
      </c>
      <c r="H40" s="2" t="s">
        <v>46</v>
      </c>
      <c r="I40" s="2" t="s">
        <v>34</v>
      </c>
      <c r="J40" s="4">
        <v>-14.9604073973245</v>
      </c>
      <c r="K40" s="4">
        <v>17.723705299486028</v>
      </c>
      <c r="L40" s="3">
        <v>14.655273109059348</v>
      </c>
      <c r="M40" s="3">
        <v>21.304347826086957</v>
      </c>
      <c r="N40" s="3">
        <v>42.360295265000005</v>
      </c>
      <c r="O40" s="3">
        <v>14.58470948888341</v>
      </c>
      <c r="P40" s="4">
        <v>0.28680514823267861</v>
      </c>
      <c r="Q40" s="4">
        <f t="shared" si="3"/>
        <v>3.3870932816198378</v>
      </c>
      <c r="R40" s="5">
        <f t="shared" si="4"/>
        <v>394.23609728047421</v>
      </c>
      <c r="S40" s="5">
        <f t="shared" si="5"/>
        <v>116.39363445341411</v>
      </c>
      <c r="T40" s="1" t="s">
        <v>215</v>
      </c>
    </row>
    <row r="41" spans="1:20" ht="20.5" customHeight="1">
      <c r="A41" s="2">
        <v>6653</v>
      </c>
      <c r="B41" s="2" t="s">
        <v>182</v>
      </c>
      <c r="C41" s="2" t="s">
        <v>10</v>
      </c>
      <c r="D41" s="2" t="s">
        <v>93</v>
      </c>
      <c r="E41" s="2" t="s">
        <v>105</v>
      </c>
      <c r="F41" s="2">
        <v>76.286389</v>
      </c>
      <c r="G41" s="2">
        <v>-94.527968999999999</v>
      </c>
      <c r="H41" s="2" t="s">
        <v>46</v>
      </c>
      <c r="I41" s="2" t="s">
        <v>34</v>
      </c>
      <c r="J41" s="4">
        <v>-13.893459294710722</v>
      </c>
      <c r="K41" s="4">
        <v>17.767671254946126</v>
      </c>
      <c r="L41" s="3">
        <v>15.002020541388109</v>
      </c>
      <c r="M41" s="3">
        <v>16.785714285714285</v>
      </c>
      <c r="N41" s="3">
        <v>42.815058202499998</v>
      </c>
      <c r="O41" s="3">
        <v>14.997100929532539</v>
      </c>
      <c r="P41" s="4">
        <v>0.27274924355232594</v>
      </c>
      <c r="Q41" s="4">
        <f t="shared" si="3"/>
        <v>3.3293172898108825</v>
      </c>
      <c r="R41" s="5">
        <f t="shared" si="4"/>
        <v>419.00319540774007</v>
      </c>
      <c r="S41" s="5">
        <f t="shared" si="5"/>
        <v>125.85258746292126</v>
      </c>
      <c r="T41" s="1" t="s">
        <v>215</v>
      </c>
    </row>
    <row r="42" spans="1:20" ht="20.5" customHeight="1">
      <c r="A42" s="2">
        <v>6655</v>
      </c>
      <c r="B42" s="2" t="s">
        <v>182</v>
      </c>
      <c r="C42" s="2" t="s">
        <v>10</v>
      </c>
      <c r="D42" s="2" t="s">
        <v>93</v>
      </c>
      <c r="E42" s="2" t="s">
        <v>105</v>
      </c>
      <c r="F42" s="2">
        <v>76.286389</v>
      </c>
      <c r="G42" s="2">
        <v>-94.527968999999999</v>
      </c>
      <c r="H42" s="2" t="s">
        <v>46</v>
      </c>
      <c r="I42" s="2" t="s">
        <v>34</v>
      </c>
      <c r="J42" s="4">
        <v>-14.297529665390307</v>
      </c>
      <c r="K42" s="4">
        <v>17.075944444396857</v>
      </c>
      <c r="L42" s="3">
        <v>14.407636611299795</v>
      </c>
      <c r="M42" s="3">
        <v>20.198675496688743</v>
      </c>
      <c r="N42" s="3">
        <v>43.679057530000001</v>
      </c>
      <c r="O42" s="3">
        <v>15.01786583855022</v>
      </c>
      <c r="P42" s="4">
        <v>0.25821429568848592</v>
      </c>
      <c r="Q42" s="4">
        <f t="shared" si="3"/>
        <v>3.3918059709501036</v>
      </c>
      <c r="R42" s="5">
        <f t="shared" si="4"/>
        <v>451.52034849738425</v>
      </c>
      <c r="S42" s="5">
        <f t="shared" si="5"/>
        <v>133.12092506603659</v>
      </c>
      <c r="T42" s="1" t="s">
        <v>215</v>
      </c>
    </row>
    <row r="43" spans="1:20" ht="20.5" customHeight="1">
      <c r="A43" s="2">
        <v>6649</v>
      </c>
      <c r="B43" s="2" t="s">
        <v>182</v>
      </c>
      <c r="C43" s="2" t="s">
        <v>10</v>
      </c>
      <c r="D43" s="2" t="s">
        <v>93</v>
      </c>
      <c r="E43" s="2" t="s">
        <v>103</v>
      </c>
      <c r="F43" s="2">
        <v>76.286389</v>
      </c>
      <c r="G43" s="2">
        <v>-94.527968999999999</v>
      </c>
      <c r="H43" s="2" t="s">
        <v>46</v>
      </c>
      <c r="I43" s="2" t="s">
        <v>34</v>
      </c>
      <c r="J43" s="4">
        <v>-13.697338634888276</v>
      </c>
      <c r="K43" s="4">
        <v>16.450290630010802</v>
      </c>
      <c r="L43" s="3">
        <v>14.682704963430398</v>
      </c>
      <c r="M43" s="3">
        <v>12.100456621004566</v>
      </c>
      <c r="N43" s="3">
        <v>41.746105077500005</v>
      </c>
      <c r="O43" s="3">
        <v>15.38643689246882</v>
      </c>
      <c r="P43" s="4">
        <v>0.24036586177072786</v>
      </c>
      <c r="Q43" s="4">
        <f t="shared" si="3"/>
        <v>3.1640538311045878</v>
      </c>
      <c r="R43" s="5">
        <f t="shared" si="4"/>
        <v>463.5830264691233</v>
      </c>
      <c r="S43" s="5">
        <f t="shared" si="5"/>
        <v>146.51553077631556</v>
      </c>
      <c r="T43" s="1" t="s">
        <v>215</v>
      </c>
    </row>
    <row r="44" spans="1:20" ht="20.5" customHeight="1">
      <c r="A44" s="2">
        <v>6650</v>
      </c>
      <c r="B44" s="2" t="s">
        <v>182</v>
      </c>
      <c r="C44" s="2" t="s">
        <v>10</v>
      </c>
      <c r="D44" s="2" t="s">
        <v>93</v>
      </c>
      <c r="E44" s="2" t="s">
        <v>104</v>
      </c>
      <c r="F44" s="2">
        <v>76.286389</v>
      </c>
      <c r="G44" s="2">
        <v>-94.527968999999999</v>
      </c>
      <c r="H44" s="2" t="s">
        <v>46</v>
      </c>
      <c r="I44" s="2" t="s">
        <v>34</v>
      </c>
      <c r="J44" s="4">
        <v>-15.238005981981559</v>
      </c>
      <c r="K44" s="4">
        <v>17.644901468463615</v>
      </c>
      <c r="L44" s="3">
        <v>15.384212640844979</v>
      </c>
      <c r="M44" s="3">
        <v>13.750000000000002</v>
      </c>
      <c r="N44" s="3">
        <v>43.724231124999996</v>
      </c>
      <c r="O44" s="3">
        <v>14.305376498878969</v>
      </c>
      <c r="P44" s="4">
        <v>0.27612466973706473</v>
      </c>
      <c r="Q44" s="4">
        <f t="shared" si="3"/>
        <v>3.5644198259544297</v>
      </c>
      <c r="R44" s="5">
        <f t="shared" si="4"/>
        <v>422.66990177050042</v>
      </c>
      <c r="S44" s="5">
        <f t="shared" si="5"/>
        <v>118.58028021638104</v>
      </c>
      <c r="T44" s="1" t="s">
        <v>215</v>
      </c>
    </row>
    <row r="45" spans="1:20" ht="20.5" customHeight="1">
      <c r="A45" s="2">
        <v>6660</v>
      </c>
      <c r="B45" s="2" t="s">
        <v>182</v>
      </c>
      <c r="C45" s="2" t="s">
        <v>10</v>
      </c>
      <c r="D45" s="2" t="s">
        <v>108</v>
      </c>
      <c r="E45" s="2" t="s">
        <v>109</v>
      </c>
      <c r="F45" s="2">
        <v>76.286389</v>
      </c>
      <c r="G45" s="2">
        <v>-94.527968999999999</v>
      </c>
      <c r="H45" s="2" t="s">
        <v>46</v>
      </c>
      <c r="I45" s="2" t="s">
        <v>34</v>
      </c>
      <c r="J45" s="4">
        <v>-13.742485596149752</v>
      </c>
      <c r="K45" s="4">
        <v>17.68998965471889</v>
      </c>
      <c r="L45" s="3">
        <v>14.757848719399366</v>
      </c>
      <c r="M45" s="3">
        <v>17.419354838709676</v>
      </c>
      <c r="N45" s="3">
        <v>41.748944264999999</v>
      </c>
      <c r="O45" s="3">
        <v>15.337364129895478</v>
      </c>
      <c r="P45" s="4">
        <v>0.20905458127896057</v>
      </c>
      <c r="Q45" s="4">
        <f t="shared" si="3"/>
        <v>3.1743932784568236</v>
      </c>
      <c r="R45" s="5">
        <f t="shared" si="4"/>
        <v>533.0527147192978</v>
      </c>
      <c r="S45" s="5">
        <f t="shared" si="5"/>
        <v>167.92270773028861</v>
      </c>
      <c r="T45" s="1" t="s">
        <v>215</v>
      </c>
    </row>
    <row r="46" spans="1:20" ht="20.5" customHeight="1">
      <c r="A46" s="2">
        <v>6564</v>
      </c>
      <c r="B46" s="2" t="s">
        <v>182</v>
      </c>
      <c r="C46" s="2" t="s">
        <v>10</v>
      </c>
      <c r="D46" s="2" t="s">
        <v>111</v>
      </c>
      <c r="F46" s="2">
        <v>76.286389</v>
      </c>
      <c r="G46" s="2">
        <v>-94.527968999999999</v>
      </c>
      <c r="H46" s="2" t="s">
        <v>47</v>
      </c>
      <c r="I46" s="2" t="s">
        <v>35</v>
      </c>
      <c r="J46" s="4">
        <v>-15.062110888779493</v>
      </c>
      <c r="K46" s="4">
        <v>12.131239445990236</v>
      </c>
      <c r="L46" s="3">
        <v>14.64316089168312</v>
      </c>
      <c r="M46" s="3">
        <v>18.235294117647058</v>
      </c>
      <c r="N46" s="3">
        <v>42.0182875</v>
      </c>
      <c r="O46" s="3">
        <v>14.455864500000001</v>
      </c>
      <c r="P46" s="4">
        <v>0.26116173286260663</v>
      </c>
      <c r="Q46" s="4">
        <f t="shared" si="3"/>
        <v>3.3896920219833522</v>
      </c>
      <c r="R46" s="5">
        <f t="shared" si="4"/>
        <v>429.45054454874258</v>
      </c>
      <c r="S46" s="5">
        <f t="shared" si="5"/>
        <v>126.69308649977751</v>
      </c>
      <c r="T46" s="1" t="s">
        <v>215</v>
      </c>
    </row>
    <row r="47" spans="1:20" ht="20.5" customHeight="1">
      <c r="A47" s="2">
        <v>6577</v>
      </c>
      <c r="B47" s="2" t="s">
        <v>182</v>
      </c>
      <c r="C47" s="2" t="s">
        <v>10</v>
      </c>
      <c r="D47" s="2" t="s">
        <v>112</v>
      </c>
      <c r="F47" s="2">
        <v>76.286389</v>
      </c>
      <c r="G47" s="2">
        <v>-94.527968999999999</v>
      </c>
      <c r="H47" s="2" t="s">
        <v>47</v>
      </c>
      <c r="I47" s="2" t="s">
        <v>27</v>
      </c>
      <c r="J47" s="4">
        <v>-15.129028670913238</v>
      </c>
      <c r="K47" s="4">
        <v>10.977066441131601</v>
      </c>
      <c r="L47" s="3">
        <v>14.803163715526404</v>
      </c>
      <c r="M47" s="3">
        <v>21.59090909090909</v>
      </c>
      <c r="N47" s="3">
        <v>42.4346405</v>
      </c>
      <c r="O47" s="3">
        <v>14.803608000000001</v>
      </c>
      <c r="P47" s="4">
        <v>0.24587767874252919</v>
      </c>
      <c r="Q47" s="4">
        <f t="shared" si="3"/>
        <v>3.3428655720096976</v>
      </c>
      <c r="R47" s="5">
        <f t="shared" si="4"/>
        <v>460.66559062152311</v>
      </c>
      <c r="S47" s="5">
        <f t="shared" si="5"/>
        <v>137.80559842990502</v>
      </c>
      <c r="T47" s="1" t="s">
        <v>215</v>
      </c>
    </row>
    <row r="48" spans="1:20" ht="20.5" customHeight="1">
      <c r="A48" s="2">
        <v>6593</v>
      </c>
      <c r="B48" s="2" t="s">
        <v>182</v>
      </c>
      <c r="C48" s="2" t="s">
        <v>10</v>
      </c>
      <c r="D48" s="2" t="s">
        <v>101</v>
      </c>
      <c r="F48" s="2">
        <v>76.286389</v>
      </c>
      <c r="G48" s="2">
        <v>-94.527968999999999</v>
      </c>
      <c r="H48" s="2" t="s">
        <v>47</v>
      </c>
      <c r="I48" s="2" t="s">
        <v>35</v>
      </c>
      <c r="J48" s="4">
        <v>-15.632612379442801</v>
      </c>
      <c r="K48" s="4">
        <v>10.827759058929367</v>
      </c>
      <c r="L48" s="3">
        <v>15.457308464313147</v>
      </c>
      <c r="M48" s="3">
        <v>17.525773195876287</v>
      </c>
      <c r="N48" s="3">
        <v>43.041933</v>
      </c>
      <c r="O48" s="3">
        <v>14.9052965</v>
      </c>
      <c r="P48" s="4">
        <v>0.25216099021916755</v>
      </c>
      <c r="Q48" s="4">
        <f t="shared" si="3"/>
        <v>3.367573701074976</v>
      </c>
      <c r="R48" s="5">
        <f t="shared" si="4"/>
        <v>455.61521317699902</v>
      </c>
      <c r="S48" s="5">
        <f t="shared" si="5"/>
        <v>135.29480083288462</v>
      </c>
      <c r="T48" s="1" t="s">
        <v>215</v>
      </c>
    </row>
    <row r="49" spans="1:20" ht="20.5" customHeight="1">
      <c r="A49" s="2">
        <v>6598</v>
      </c>
      <c r="B49" s="2" t="s">
        <v>182</v>
      </c>
      <c r="C49" s="2" t="s">
        <v>10</v>
      </c>
      <c r="D49" s="2" t="s">
        <v>113</v>
      </c>
      <c r="F49" s="2">
        <v>76.286389</v>
      </c>
      <c r="G49" s="2">
        <v>-94.527968999999999</v>
      </c>
      <c r="H49" s="2" t="s">
        <v>47</v>
      </c>
      <c r="I49" s="2" t="s">
        <v>35</v>
      </c>
      <c r="J49" s="4">
        <v>-15.343336649981037</v>
      </c>
      <c r="K49" s="4">
        <v>11.835379780717126</v>
      </c>
      <c r="L49" s="3">
        <v>14.110411113444998</v>
      </c>
      <c r="M49" s="3">
        <v>17.012448132780083</v>
      </c>
      <c r="N49" s="3">
        <v>43.281887499999996</v>
      </c>
      <c r="O49" s="3">
        <v>14.646269</v>
      </c>
      <c r="P49" s="4">
        <v>0.25744709510285085</v>
      </c>
      <c r="Q49" s="4">
        <f t="shared" si="3"/>
        <v>3.4462370504781243</v>
      </c>
      <c r="R49" s="5">
        <f t="shared" si="4"/>
        <v>448.74802176189428</v>
      </c>
      <c r="S49" s="5">
        <f t="shared" si="5"/>
        <v>130.2139159868982</v>
      </c>
      <c r="T49" s="1" t="s">
        <v>215</v>
      </c>
    </row>
    <row r="50" spans="1:20" ht="20.5" customHeight="1">
      <c r="A50" s="2">
        <v>6612</v>
      </c>
      <c r="B50" s="2" t="s">
        <v>182</v>
      </c>
      <c r="C50" s="2" t="s">
        <v>10</v>
      </c>
      <c r="D50" s="2" t="s">
        <v>113</v>
      </c>
      <c r="F50" s="2">
        <v>76.286389</v>
      </c>
      <c r="G50" s="2">
        <v>-94.527968999999999</v>
      </c>
      <c r="H50" s="2" t="s">
        <v>47</v>
      </c>
      <c r="I50" s="2" t="s">
        <v>35</v>
      </c>
      <c r="J50" s="4">
        <v>-14.234712779166349</v>
      </c>
      <c r="K50" s="4">
        <v>12.19168676617404</v>
      </c>
      <c r="L50" s="3">
        <v>14.616589127981781</v>
      </c>
      <c r="M50" s="3">
        <v>19.282511210762333</v>
      </c>
      <c r="N50" s="3">
        <v>42.130558085000004</v>
      </c>
      <c r="O50" s="3">
        <v>15.483937663254753</v>
      </c>
      <c r="P50" s="4">
        <v>0.26866913521812918</v>
      </c>
      <c r="Q50" s="4">
        <f t="shared" si="3"/>
        <v>3.173085390694137</v>
      </c>
      <c r="R50" s="5">
        <f t="shared" si="4"/>
        <v>418.56584374479314</v>
      </c>
      <c r="S50" s="5">
        <f t="shared" si="5"/>
        <v>131.91130783065017</v>
      </c>
      <c r="T50" s="1" t="s">
        <v>215</v>
      </c>
    </row>
    <row r="51" spans="1:20" ht="20.5" customHeight="1">
      <c r="A51" s="2">
        <v>6622</v>
      </c>
      <c r="B51" s="2" t="s">
        <v>182</v>
      </c>
      <c r="C51" s="2" t="s">
        <v>10</v>
      </c>
      <c r="D51" s="2" t="s">
        <v>114</v>
      </c>
      <c r="F51" s="2">
        <v>76.286389</v>
      </c>
      <c r="G51" s="2">
        <v>-94.527968999999999</v>
      </c>
      <c r="H51" s="2" t="s">
        <v>47</v>
      </c>
      <c r="I51" s="2" t="s">
        <v>27</v>
      </c>
      <c r="J51" s="4">
        <v>-14.279716568558243</v>
      </c>
      <c r="K51" s="4">
        <v>10.938118562176152</v>
      </c>
      <c r="L51" s="3">
        <v>13.813184358646637</v>
      </c>
      <c r="M51" s="3">
        <v>17.132867132867133</v>
      </c>
      <c r="N51" s="3">
        <v>42.425368515000002</v>
      </c>
      <c r="O51" s="3">
        <v>15.786015610844018</v>
      </c>
      <c r="P51" s="4">
        <v>0.21869462376008206</v>
      </c>
      <c r="Q51" s="4">
        <f t="shared" si="3"/>
        <v>3.1341447982602011</v>
      </c>
      <c r="R51" s="5">
        <f t="shared" si="4"/>
        <v>517.81171015938253</v>
      </c>
      <c r="S51" s="5">
        <f t="shared" si="5"/>
        <v>165.21626902714439</v>
      </c>
      <c r="T51" s="1" t="s">
        <v>215</v>
      </c>
    </row>
    <row r="52" spans="1:20" ht="20.5" customHeight="1">
      <c r="A52" s="2">
        <v>6664</v>
      </c>
      <c r="B52" s="2" t="s">
        <v>182</v>
      </c>
      <c r="C52" s="2" t="s">
        <v>10</v>
      </c>
      <c r="D52" s="2" t="s">
        <v>108</v>
      </c>
      <c r="F52" s="2">
        <v>76.286389</v>
      </c>
      <c r="G52" s="2">
        <v>-94.527968999999999</v>
      </c>
      <c r="H52" s="2" t="s">
        <v>47</v>
      </c>
      <c r="I52" s="2" t="s">
        <v>35</v>
      </c>
      <c r="J52" s="4">
        <v>-14.60881934406774</v>
      </c>
      <c r="K52" s="4">
        <v>12.501220286988072</v>
      </c>
      <c r="L52" s="3">
        <v>15.832064952469775</v>
      </c>
      <c r="M52" s="3">
        <v>19.940476190476193</v>
      </c>
      <c r="N52" s="3">
        <v>41.797628015000001</v>
      </c>
      <c r="O52" s="3">
        <v>15.273079439668713</v>
      </c>
      <c r="P52" s="4">
        <v>0.25758603706150651</v>
      </c>
      <c r="Q52" s="4">
        <f t="shared" si="3"/>
        <v>3.1914716256158959</v>
      </c>
      <c r="R52" s="5">
        <f t="shared" si="4"/>
        <v>433.12541697295251</v>
      </c>
      <c r="S52" s="5">
        <f t="shared" si="5"/>
        <v>135.71338485247136</v>
      </c>
      <c r="T52" s="1" t="s">
        <v>215</v>
      </c>
    </row>
    <row r="53" spans="1:20" ht="20.5" customHeight="1">
      <c r="A53" s="2">
        <v>8499</v>
      </c>
      <c r="B53" s="2" t="s">
        <v>205</v>
      </c>
      <c r="C53" s="2" t="s">
        <v>12</v>
      </c>
      <c r="D53" s="2" t="s">
        <v>117</v>
      </c>
      <c r="E53" s="2">
        <v>28</v>
      </c>
      <c r="F53" s="2">
        <v>72.794790000000006</v>
      </c>
      <c r="G53" s="2">
        <v>-93.771780000000007</v>
      </c>
      <c r="H53" s="2" t="s">
        <v>46</v>
      </c>
      <c r="I53" s="2" t="s">
        <v>34</v>
      </c>
      <c r="J53" s="4">
        <v>-12.627136390840054</v>
      </c>
      <c r="K53" s="4">
        <v>18.551494852069414</v>
      </c>
      <c r="L53" s="3">
        <v>13.969836386578921</v>
      </c>
      <c r="M53" s="3">
        <v>20.718816067653275</v>
      </c>
      <c r="N53" s="3">
        <v>40.422974999999994</v>
      </c>
      <c r="O53" s="3">
        <v>14.301667</v>
      </c>
      <c r="P53" s="4">
        <v>0.21838556061449166</v>
      </c>
      <c r="Q53" s="4">
        <f t="shared" si="3"/>
        <v>3.2961545978356548</v>
      </c>
      <c r="R53" s="5">
        <f t="shared" si="4"/>
        <v>494.07025009754915</v>
      </c>
      <c r="S53" s="5">
        <f t="shared" si="5"/>
        <v>149.89292383978872</v>
      </c>
      <c r="T53" s="1" t="s">
        <v>215</v>
      </c>
    </row>
    <row r="54" spans="1:20" ht="20.5" customHeight="1">
      <c r="A54" s="2">
        <v>8512</v>
      </c>
      <c r="B54" s="2" t="s">
        <v>205</v>
      </c>
      <c r="C54" s="2" t="s">
        <v>12</v>
      </c>
      <c r="D54" s="2" t="s">
        <v>117</v>
      </c>
      <c r="F54" s="2">
        <v>72.794790000000006</v>
      </c>
      <c r="G54" s="2">
        <v>-93.771780000000007</v>
      </c>
      <c r="H54" s="2" t="s">
        <v>46</v>
      </c>
      <c r="I54" s="2" t="s">
        <v>34</v>
      </c>
      <c r="J54" s="4">
        <v>-14.260434176271975</v>
      </c>
      <c r="K54" s="4">
        <v>19.091999754803702</v>
      </c>
      <c r="L54" s="3">
        <v>15.105364764141271</v>
      </c>
      <c r="M54" s="3">
        <v>18.71657754010695</v>
      </c>
      <c r="N54" s="3">
        <v>39.797665500000001</v>
      </c>
      <c r="O54" s="3">
        <v>14.4496085</v>
      </c>
      <c r="P54" s="4">
        <v>0.21512076942083402</v>
      </c>
      <c r="Q54" s="4">
        <f t="shared" si="3"/>
        <v>3.2119404051865081</v>
      </c>
      <c r="R54" s="5">
        <f t="shared" si="4"/>
        <v>493.80968786431157</v>
      </c>
      <c r="S54" s="5">
        <f t="shared" si="5"/>
        <v>153.74185868048116</v>
      </c>
      <c r="T54" s="1" t="s">
        <v>215</v>
      </c>
    </row>
    <row r="55" spans="1:20" ht="20.5" customHeight="1">
      <c r="A55" s="2">
        <v>8521</v>
      </c>
      <c r="B55" s="2" t="s">
        <v>205</v>
      </c>
      <c r="C55" s="2" t="s">
        <v>12</v>
      </c>
      <c r="D55" s="2">
        <v>49</v>
      </c>
      <c r="E55" s="2">
        <v>49</v>
      </c>
      <c r="F55" s="2">
        <v>72.794790000000006</v>
      </c>
      <c r="G55" s="2">
        <v>-93.771780000000007</v>
      </c>
      <c r="H55" s="2" t="s">
        <v>46</v>
      </c>
      <c r="I55" s="2" t="s">
        <v>34</v>
      </c>
      <c r="J55" s="4">
        <v>-13.875668934197634</v>
      </c>
      <c r="K55" s="4">
        <v>16.618909567484785</v>
      </c>
      <c r="L55" s="3">
        <v>16.904693663748347</v>
      </c>
      <c r="M55" s="3">
        <v>16.760563380281688</v>
      </c>
      <c r="N55" s="3">
        <v>38.819830999999994</v>
      </c>
      <c r="O55" s="3">
        <v>14.037760499999999</v>
      </c>
      <c r="P55" s="4">
        <v>0.21804140396186567</v>
      </c>
      <c r="Q55" s="4">
        <f t="shared" si="3"/>
        <v>3.2249409985659185</v>
      </c>
      <c r="R55" s="5">
        <f t="shared" si="4"/>
        <v>475.22471801029775</v>
      </c>
      <c r="S55" s="5">
        <f t="shared" si="5"/>
        <v>147.35919764784001</v>
      </c>
      <c r="T55" s="1" t="s">
        <v>215</v>
      </c>
    </row>
    <row r="56" spans="1:20" ht="20.5" customHeight="1">
      <c r="A56" s="2">
        <v>8135</v>
      </c>
      <c r="B56" s="2" t="s">
        <v>205</v>
      </c>
      <c r="C56" s="2" t="s">
        <v>11</v>
      </c>
      <c r="D56" s="2" t="s">
        <v>115</v>
      </c>
      <c r="E56" s="2" t="s">
        <v>116</v>
      </c>
      <c r="F56" s="2">
        <v>72.378900000000002</v>
      </c>
      <c r="G56" s="2">
        <v>-93.596000000000004</v>
      </c>
      <c r="H56" s="2" t="s">
        <v>47</v>
      </c>
      <c r="I56" s="2" t="s">
        <v>35</v>
      </c>
      <c r="J56" s="4">
        <v>-14.148423412214184</v>
      </c>
      <c r="K56" s="4">
        <v>11.825885107077251</v>
      </c>
      <c r="L56" s="3">
        <v>13.756390726235416</v>
      </c>
      <c r="M56" s="3">
        <v>12.37785016286645</v>
      </c>
      <c r="N56" s="3">
        <v>40.059846999999998</v>
      </c>
      <c r="O56" s="3">
        <v>14.5242635</v>
      </c>
      <c r="P56" s="4">
        <v>0.24997122329847976</v>
      </c>
      <c r="Q56" s="4">
        <f t="shared" si="3"/>
        <v>3.2164820243260093</v>
      </c>
      <c r="R56" s="5">
        <f t="shared" si="4"/>
        <v>427.76339877165572</v>
      </c>
      <c r="S56" s="5">
        <f t="shared" si="5"/>
        <v>132.99107395487169</v>
      </c>
      <c r="T56" s="1" t="s">
        <v>215</v>
      </c>
    </row>
    <row r="57" spans="1:20" ht="20.5" customHeight="1">
      <c r="A57" s="2">
        <v>8102</v>
      </c>
      <c r="B57" s="2" t="s">
        <v>205</v>
      </c>
      <c r="C57" s="2" t="s">
        <v>11</v>
      </c>
      <c r="D57" s="2" t="s">
        <v>115</v>
      </c>
      <c r="F57" s="2">
        <v>72.378900000000002</v>
      </c>
      <c r="G57" s="2">
        <v>-93.596000000000004</v>
      </c>
      <c r="H57" s="2" t="s">
        <v>47</v>
      </c>
      <c r="I57" s="2" t="s">
        <v>35</v>
      </c>
      <c r="J57" s="4">
        <v>-14.573174875880014</v>
      </c>
      <c r="K57" s="4">
        <v>11.797731961438068</v>
      </c>
      <c r="L57" s="3">
        <v>13.726388274218502</v>
      </c>
      <c r="M57" s="3">
        <v>11.76470588235294</v>
      </c>
      <c r="N57" s="3">
        <v>40.3224345</v>
      </c>
      <c r="O57" s="3">
        <v>14.3869145</v>
      </c>
      <c r="P57" s="4">
        <v>0.26976638438880712</v>
      </c>
      <c r="Q57" s="4">
        <f t="shared" si="3"/>
        <v>3.2684740718976699</v>
      </c>
      <c r="R57" s="5">
        <f t="shared" si="4"/>
        <v>398.97277821631161</v>
      </c>
      <c r="S57" s="5">
        <f t="shared" si="5"/>
        <v>122.0669858288546</v>
      </c>
      <c r="T57" s="1" t="s">
        <v>215</v>
      </c>
    </row>
    <row r="58" spans="1:20" ht="20.5" customHeight="1">
      <c r="A58" s="2">
        <v>8516</v>
      </c>
      <c r="B58" s="2" t="s">
        <v>205</v>
      </c>
      <c r="C58" s="2" t="s">
        <v>12</v>
      </c>
      <c r="D58" s="2">
        <v>40</v>
      </c>
      <c r="E58" s="2">
        <v>40</v>
      </c>
      <c r="F58" s="2">
        <v>72.794790000000006</v>
      </c>
      <c r="G58" s="2">
        <v>-93.771780000000007</v>
      </c>
      <c r="H58" s="2" t="s">
        <v>47</v>
      </c>
      <c r="I58" s="2" t="s">
        <v>35</v>
      </c>
      <c r="J58" s="4">
        <v>-13.85432818727789</v>
      </c>
      <c r="K58" s="4">
        <v>14.414154335678058</v>
      </c>
      <c r="L58" s="3">
        <v>13.094565843671601</v>
      </c>
      <c r="M58" s="3">
        <v>25.85669781931464</v>
      </c>
      <c r="N58" s="3">
        <v>40.415373500000001</v>
      </c>
      <c r="O58" s="3">
        <v>14.6843425</v>
      </c>
      <c r="P58" s="4">
        <v>0.22609833600569892</v>
      </c>
      <c r="Q58" s="4">
        <f t="shared" si="3"/>
        <v>3.2096527790663609</v>
      </c>
      <c r="R58" s="5">
        <f t="shared" si="4"/>
        <v>477.12654759584336</v>
      </c>
      <c r="S58" s="5">
        <f t="shared" si="5"/>
        <v>148.65363341097355</v>
      </c>
      <c r="T58" s="1" t="s">
        <v>215</v>
      </c>
    </row>
    <row r="59" spans="1:20" ht="20.5" customHeight="1">
      <c r="A59" s="2">
        <v>2667</v>
      </c>
      <c r="B59" s="2" t="s">
        <v>212</v>
      </c>
      <c r="C59" s="2" t="s">
        <v>13</v>
      </c>
      <c r="D59" s="2" t="s">
        <v>118</v>
      </c>
      <c r="E59" s="2" t="s">
        <v>71</v>
      </c>
      <c r="F59" s="2">
        <v>69.103759999999994</v>
      </c>
      <c r="G59" s="2">
        <v>-79.124809999999997</v>
      </c>
      <c r="H59" s="2" t="s">
        <v>46</v>
      </c>
      <c r="I59" s="2" t="s">
        <v>33</v>
      </c>
      <c r="J59" s="4">
        <v>-13.305359499119238</v>
      </c>
      <c r="K59" s="4">
        <v>19.173401170606425</v>
      </c>
      <c r="L59" s="3">
        <v>15.645182836057607</v>
      </c>
      <c r="M59" s="3">
        <v>12.184873949579831</v>
      </c>
      <c r="N59" s="3">
        <v>42.926870071222808</v>
      </c>
      <c r="O59" s="3">
        <v>16.119565806122026</v>
      </c>
      <c r="P59" s="4">
        <v>0.21828075491018686</v>
      </c>
      <c r="Q59" s="4">
        <f t="shared" si="3"/>
        <v>3.1055737419231204</v>
      </c>
      <c r="R59" s="5">
        <f t="shared" si="4"/>
        <v>524.92605270504544</v>
      </c>
      <c r="S59" s="5">
        <f t="shared" si="5"/>
        <v>169.02707722534583</v>
      </c>
    </row>
    <row r="60" spans="1:20" ht="20.5" customHeight="1">
      <c r="A60" s="2">
        <v>2669</v>
      </c>
      <c r="B60" s="2" t="s">
        <v>212</v>
      </c>
      <c r="C60" s="2" t="s">
        <v>13</v>
      </c>
      <c r="D60" s="2" t="s">
        <v>119</v>
      </c>
      <c r="E60" s="2" t="s">
        <v>71</v>
      </c>
      <c r="F60" s="2">
        <v>69.103759999999994</v>
      </c>
      <c r="G60" s="2">
        <v>-79.124809999999997</v>
      </c>
      <c r="H60" s="2" t="s">
        <v>46</v>
      </c>
      <c r="I60" s="2" t="s">
        <v>33</v>
      </c>
      <c r="J60" s="4">
        <v>-13.41998619696254</v>
      </c>
      <c r="K60" s="4">
        <v>19.447774294684248</v>
      </c>
      <c r="L60" s="3">
        <v>14.491962650534429</v>
      </c>
      <c r="M60" s="3">
        <v>11.013215859030836</v>
      </c>
      <c r="N60" s="3">
        <v>43.427624106677925</v>
      </c>
      <c r="O60" s="3">
        <v>15.31406256722587</v>
      </c>
      <c r="P60" s="4">
        <v>0.21260922384517367</v>
      </c>
      <c r="Q60" s="4">
        <f t="shared" si="3"/>
        <v>3.3070564991210469</v>
      </c>
      <c r="R60" s="5">
        <f t="shared" si="4"/>
        <v>545.21565709779122</v>
      </c>
      <c r="S60" s="5">
        <f t="shared" si="5"/>
        <v>164.86433093680108</v>
      </c>
    </row>
    <row r="61" spans="1:20" ht="20.5" customHeight="1">
      <c r="A61" s="2">
        <v>2671</v>
      </c>
      <c r="B61" s="2" t="s">
        <v>212</v>
      </c>
      <c r="C61" s="2" t="s">
        <v>13</v>
      </c>
      <c r="D61" s="2" t="s">
        <v>118</v>
      </c>
      <c r="E61" s="2" t="s">
        <v>71</v>
      </c>
      <c r="F61" s="2">
        <v>69.103759999999994</v>
      </c>
      <c r="G61" s="2">
        <v>-79.124809999999997</v>
      </c>
      <c r="H61" s="2" t="s">
        <v>47</v>
      </c>
      <c r="I61" s="2" t="s">
        <v>24</v>
      </c>
      <c r="J61" s="4">
        <v>-13.987566887883538</v>
      </c>
      <c r="K61" s="4">
        <v>12.371246251152076</v>
      </c>
      <c r="L61" s="3">
        <v>13.22396241445878</v>
      </c>
      <c r="M61" s="3">
        <v>18.981481481481481</v>
      </c>
      <c r="N61" s="3">
        <v>43.868555054250898</v>
      </c>
      <c r="O61" s="3">
        <v>15.985542926768268</v>
      </c>
      <c r="P61" s="4">
        <v>0.21573990352366959</v>
      </c>
      <c r="Q61" s="4">
        <f t="shared" si="3"/>
        <v>3.2003089084278722</v>
      </c>
      <c r="R61" s="5">
        <f t="shared" si="4"/>
        <v>542.75920876502346</v>
      </c>
      <c r="S61" s="5">
        <f t="shared" si="5"/>
        <v>169.59588099001667</v>
      </c>
    </row>
    <row r="62" spans="1:20" ht="20.5" customHeight="1">
      <c r="A62" s="2">
        <v>7874</v>
      </c>
      <c r="B62" s="2" t="s">
        <v>210</v>
      </c>
      <c r="C62" s="2" t="s">
        <v>14</v>
      </c>
      <c r="D62" s="2" t="s">
        <v>113</v>
      </c>
      <c r="E62" s="2" t="s">
        <v>123</v>
      </c>
      <c r="F62" s="2">
        <v>63.452210000000001</v>
      </c>
      <c r="G62" s="2">
        <v>-90.666589999999999</v>
      </c>
      <c r="H62" s="2" t="s">
        <v>46</v>
      </c>
      <c r="I62" s="2" t="s">
        <v>26</v>
      </c>
      <c r="J62" s="4">
        <v>-13.546913719340461</v>
      </c>
      <c r="K62" s="4">
        <v>19.096565513266704</v>
      </c>
      <c r="L62" s="3">
        <v>12.666334344093162</v>
      </c>
      <c r="M62" s="3">
        <v>20.132013201320131</v>
      </c>
      <c r="N62" s="3">
        <v>41.72925</v>
      </c>
      <c r="O62" s="3">
        <v>14.4877205</v>
      </c>
      <c r="P62" s="4">
        <v>0.24926235129020355</v>
      </c>
      <c r="Q62" s="4">
        <f t="shared" si="3"/>
        <v>3.3589727607954805</v>
      </c>
      <c r="R62" s="5">
        <f t="shared" si="4"/>
        <v>446.85666798465564</v>
      </c>
      <c r="S62" s="5">
        <f t="shared" si="5"/>
        <v>133.03372781112697</v>
      </c>
    </row>
    <row r="63" spans="1:20" ht="20.5" customHeight="1">
      <c r="A63" s="2">
        <v>7803</v>
      </c>
      <c r="B63" s="2" t="s">
        <v>210</v>
      </c>
      <c r="C63" s="2" t="s">
        <v>14</v>
      </c>
      <c r="D63" s="2" t="s">
        <v>113</v>
      </c>
      <c r="E63" s="2" t="s">
        <v>122</v>
      </c>
      <c r="F63" s="2">
        <v>63.452210000000001</v>
      </c>
      <c r="G63" s="2">
        <v>-90.666589999999999</v>
      </c>
      <c r="H63" s="2" t="s">
        <v>46</v>
      </c>
      <c r="I63" s="2" t="s">
        <v>26</v>
      </c>
      <c r="J63" s="4">
        <v>-14.671630861959349</v>
      </c>
      <c r="K63" s="4">
        <v>17.294591232053861</v>
      </c>
      <c r="L63" s="3">
        <v>15.231119846798933</v>
      </c>
      <c r="M63" s="3">
        <v>16.111111111111111</v>
      </c>
      <c r="N63" s="3">
        <v>41.309555000000003</v>
      </c>
      <c r="O63" s="3">
        <v>14.463811</v>
      </c>
      <c r="P63" s="4">
        <v>0.23789982873740123</v>
      </c>
      <c r="Q63" s="4">
        <f t="shared" si="3"/>
        <v>3.3306863723819951</v>
      </c>
      <c r="R63" s="5">
        <f t="shared" si="4"/>
        <v>463.49039466939485</v>
      </c>
      <c r="S63" s="5">
        <f t="shared" si="5"/>
        <v>139.15762183814445</v>
      </c>
    </row>
    <row r="64" spans="1:20" ht="20.5" customHeight="1">
      <c r="A64" s="2">
        <v>7700</v>
      </c>
      <c r="B64" s="2" t="s">
        <v>210</v>
      </c>
      <c r="C64" s="2" t="s">
        <v>14</v>
      </c>
      <c r="D64" s="2" t="s">
        <v>120</v>
      </c>
      <c r="F64" s="2">
        <v>63.452210000000001</v>
      </c>
      <c r="G64" s="2">
        <v>-90.666589999999999</v>
      </c>
      <c r="H64" s="2" t="s">
        <v>46</v>
      </c>
      <c r="I64" s="2" t="s">
        <v>26</v>
      </c>
      <c r="J64" s="4">
        <v>-13.884110238900725</v>
      </c>
      <c r="K64" s="4">
        <v>19.279136570925946</v>
      </c>
      <c r="L64" s="3">
        <v>13.711065921047785</v>
      </c>
      <c r="M64" s="3">
        <v>16.893732970027248</v>
      </c>
      <c r="N64" s="3">
        <v>40.318180999999996</v>
      </c>
      <c r="O64" s="3">
        <v>14.230174999999999</v>
      </c>
      <c r="P64" s="4">
        <v>0.25286974896697145</v>
      </c>
      <c r="Q64" s="4">
        <f t="shared" si="3"/>
        <v>3.3041263840375779</v>
      </c>
      <c r="R64" s="5">
        <f t="shared" si="4"/>
        <v>425.58704930838195</v>
      </c>
      <c r="S64" s="5">
        <f t="shared" si="5"/>
        <v>128.804712605552</v>
      </c>
    </row>
    <row r="65" spans="1:24" ht="20.5" customHeight="1">
      <c r="A65" s="2">
        <v>7734</v>
      </c>
      <c r="B65" s="2" t="s">
        <v>210</v>
      </c>
      <c r="C65" s="2" t="s">
        <v>14</v>
      </c>
      <c r="D65" s="2" t="s">
        <v>120</v>
      </c>
      <c r="E65" s="2" t="s">
        <v>121</v>
      </c>
      <c r="F65" s="2">
        <v>63.452210000000001</v>
      </c>
      <c r="G65" s="2">
        <v>-90.666589999999999</v>
      </c>
      <c r="H65" s="2" t="s">
        <v>46</v>
      </c>
      <c r="I65" s="2" t="s">
        <v>26</v>
      </c>
      <c r="J65" s="4">
        <v>-14.017039708417384</v>
      </c>
      <c r="K65" s="4">
        <v>12.899396828072305</v>
      </c>
      <c r="L65" s="3">
        <v>13.902549460372857</v>
      </c>
      <c r="M65" s="3">
        <v>20.253164556962027</v>
      </c>
      <c r="N65" s="3">
        <v>40.9969155</v>
      </c>
      <c r="O65" s="3">
        <v>14.548036</v>
      </c>
      <c r="P65" s="4">
        <v>0.21626217581779006</v>
      </c>
      <c r="Q65" s="4">
        <f t="shared" si="3"/>
        <v>3.286342152674425</v>
      </c>
      <c r="R65" s="5">
        <f t="shared" si="4"/>
        <v>506.00518343184746</v>
      </c>
      <c r="S65" s="5">
        <f t="shared" si="5"/>
        <v>153.97215503567105</v>
      </c>
    </row>
    <row r="66" spans="1:24" ht="20.5" customHeight="1">
      <c r="A66" s="2">
        <v>7817</v>
      </c>
      <c r="B66" s="2" t="s">
        <v>210</v>
      </c>
      <c r="C66" s="2" t="s">
        <v>14</v>
      </c>
      <c r="D66" s="2" t="s">
        <v>120</v>
      </c>
      <c r="F66" s="2">
        <v>63.452210000000001</v>
      </c>
      <c r="G66" s="2">
        <v>-90.666589999999999</v>
      </c>
      <c r="H66" s="2" t="s">
        <v>46</v>
      </c>
      <c r="I66" s="2" t="s">
        <v>26</v>
      </c>
      <c r="J66" s="4">
        <v>-14.725286883287099</v>
      </c>
      <c r="K66" s="4">
        <v>17.456459915067459</v>
      </c>
      <c r="L66" s="3">
        <v>15.019154478861656</v>
      </c>
      <c r="M66" s="3">
        <v>15.555555555555555</v>
      </c>
      <c r="N66" s="3">
        <v>41.29007</v>
      </c>
      <c r="O66" s="3">
        <v>14.436507000000001</v>
      </c>
      <c r="P66" s="4">
        <v>0.22731090991887068</v>
      </c>
      <c r="Q66" s="4">
        <f t="shared" ref="Q66:Q97" si="6">(14.007/12.011)*(N66/O66)</f>
        <v>3.3354117553234444</v>
      </c>
      <c r="R66" s="5">
        <f t="shared" ref="R66:R97" si="7">(N66/P66)*(32.06/12.011)</f>
        <v>484.85255636528353</v>
      </c>
      <c r="S66" s="5">
        <f t="shared" ref="S66:S97" si="8">(O66/P66)*(32.06/14.007)</f>
        <v>145.36512788606694</v>
      </c>
    </row>
    <row r="67" spans="1:24" ht="20.5" customHeight="1">
      <c r="A67" s="2">
        <v>7822</v>
      </c>
      <c r="B67" s="2" t="s">
        <v>210</v>
      </c>
      <c r="C67" s="2" t="s">
        <v>14</v>
      </c>
      <c r="D67" s="2" t="s">
        <v>120</v>
      </c>
      <c r="F67" s="2">
        <v>63.452210000000001</v>
      </c>
      <c r="G67" s="2">
        <v>-90.666589999999999</v>
      </c>
      <c r="H67" s="2" t="s">
        <v>46</v>
      </c>
      <c r="I67" s="2" t="s">
        <v>26</v>
      </c>
      <c r="J67" s="4">
        <v>-14.931771206065672</v>
      </c>
      <c r="K67" s="4">
        <v>16.139314961296499</v>
      </c>
      <c r="L67" s="3">
        <v>14.529362384241351</v>
      </c>
      <c r="M67" s="3">
        <v>15.702479338842975</v>
      </c>
      <c r="N67" s="3">
        <v>40.225761000000006</v>
      </c>
      <c r="O67" s="3">
        <v>14.122192999999999</v>
      </c>
      <c r="P67" s="4">
        <v>0.21843061469177688</v>
      </c>
      <c r="Q67" s="4">
        <f t="shared" si="6"/>
        <v>3.321758753678179</v>
      </c>
      <c r="R67" s="5">
        <f t="shared" si="7"/>
        <v>491.55838879197728</v>
      </c>
      <c r="S67" s="5">
        <f t="shared" si="8"/>
        <v>147.98136326055447</v>
      </c>
    </row>
    <row r="68" spans="1:24" ht="20.5" customHeight="1">
      <c r="A68" s="2">
        <v>7921</v>
      </c>
      <c r="B68" s="2" t="s">
        <v>210</v>
      </c>
      <c r="C68" s="2" t="s">
        <v>14</v>
      </c>
      <c r="D68" s="2" t="s">
        <v>114</v>
      </c>
      <c r="E68" s="2" t="s">
        <v>124</v>
      </c>
      <c r="F68" s="2">
        <v>63.452210000000001</v>
      </c>
      <c r="G68" s="2">
        <v>-90.666589999999999</v>
      </c>
      <c r="H68" s="2" t="s">
        <v>46</v>
      </c>
      <c r="I68" s="2" t="s">
        <v>26</v>
      </c>
      <c r="J68" s="4">
        <v>-13.337492087857687</v>
      </c>
      <c r="K68" s="4">
        <v>20.170038834816985</v>
      </c>
      <c r="L68" s="3">
        <v>14.756380709514744</v>
      </c>
      <c r="M68" s="3">
        <v>19.034852546916888</v>
      </c>
      <c r="N68" s="3">
        <v>41.052220500000004</v>
      </c>
      <c r="O68" s="3">
        <v>14.5003885</v>
      </c>
      <c r="P68" s="4">
        <v>0.23059902841835664</v>
      </c>
      <c r="Q68" s="4">
        <f t="shared" si="6"/>
        <v>3.3015887529959267</v>
      </c>
      <c r="R68" s="5">
        <f t="shared" si="7"/>
        <v>475.18588391801768</v>
      </c>
      <c r="S68" s="5">
        <f t="shared" si="8"/>
        <v>143.92643041530374</v>
      </c>
      <c r="X68" s="11"/>
    </row>
    <row r="69" spans="1:24" ht="20.5" customHeight="1">
      <c r="A69" s="2">
        <v>7952</v>
      </c>
      <c r="B69" s="2" t="s">
        <v>210</v>
      </c>
      <c r="C69" s="2" t="s">
        <v>14</v>
      </c>
      <c r="D69" s="2" t="s">
        <v>114</v>
      </c>
      <c r="E69" s="2" t="s">
        <v>121</v>
      </c>
      <c r="F69" s="2">
        <v>63.452210000000001</v>
      </c>
      <c r="G69" s="2">
        <v>-90.666589999999999</v>
      </c>
      <c r="H69" s="2" t="s">
        <v>47</v>
      </c>
      <c r="I69" s="2" t="s">
        <v>27</v>
      </c>
      <c r="J69" s="4">
        <v>-13.944059505312019</v>
      </c>
      <c r="K69" s="4">
        <v>13.256580306814095</v>
      </c>
      <c r="L69" s="3">
        <v>13.857134319860695</v>
      </c>
      <c r="M69" s="3">
        <v>16.223404255319149</v>
      </c>
      <c r="N69" s="3">
        <v>41.340446999999998</v>
      </c>
      <c r="O69" s="3">
        <v>14.610284</v>
      </c>
      <c r="P69" s="4">
        <v>0.26511057828292628</v>
      </c>
      <c r="Q69" s="4">
        <f t="shared" si="6"/>
        <v>3.2997608981374995</v>
      </c>
      <c r="R69" s="5">
        <f t="shared" si="7"/>
        <v>416.22912132953496</v>
      </c>
      <c r="S69" s="5">
        <f t="shared" si="8"/>
        <v>126.13917619439314</v>
      </c>
    </row>
    <row r="70" spans="1:24" ht="20.5" customHeight="1">
      <c r="A70" s="2">
        <v>7977</v>
      </c>
      <c r="B70" s="2" t="s">
        <v>210</v>
      </c>
      <c r="C70" s="2" t="s">
        <v>14</v>
      </c>
      <c r="D70" s="2" t="s">
        <v>126</v>
      </c>
      <c r="E70" s="2" t="s">
        <v>128</v>
      </c>
      <c r="F70" s="2">
        <v>63.452210000000001</v>
      </c>
      <c r="G70" s="2">
        <v>-90.666589999999999</v>
      </c>
      <c r="H70" s="2" t="s">
        <v>47</v>
      </c>
      <c r="I70" s="2" t="s">
        <v>27</v>
      </c>
      <c r="J70" s="4">
        <v>-14.208727223618245</v>
      </c>
      <c r="K70" s="4">
        <v>14.786437295574258</v>
      </c>
      <c r="L70" s="3">
        <v>13.673526249479192</v>
      </c>
      <c r="M70" s="3">
        <v>14.136125654450263</v>
      </c>
      <c r="N70" s="3">
        <v>40.1713965</v>
      </c>
      <c r="O70" s="3">
        <v>14.204105500000001</v>
      </c>
      <c r="P70" s="4">
        <v>0.257824561352205</v>
      </c>
      <c r="Q70" s="4">
        <f t="shared" si="6"/>
        <v>3.2981393563901267</v>
      </c>
      <c r="R70" s="5">
        <f t="shared" si="7"/>
        <v>415.88857808620583</v>
      </c>
      <c r="S70" s="5">
        <f t="shared" si="8"/>
        <v>126.09793982186471</v>
      </c>
    </row>
    <row r="71" spans="1:24" ht="20.5" customHeight="1">
      <c r="A71" s="2">
        <v>7690</v>
      </c>
      <c r="B71" s="2" t="s">
        <v>210</v>
      </c>
      <c r="C71" s="2" t="s">
        <v>14</v>
      </c>
      <c r="D71" s="2" t="s">
        <v>114</v>
      </c>
      <c r="E71" s="2" t="s">
        <v>125</v>
      </c>
      <c r="F71" s="2">
        <v>63.452210000000001</v>
      </c>
      <c r="G71" s="2">
        <v>-90.666589999999999</v>
      </c>
      <c r="H71" s="2" t="s">
        <v>47</v>
      </c>
      <c r="I71" s="2" t="s">
        <v>27</v>
      </c>
      <c r="J71" s="4">
        <v>-14.810386261602513</v>
      </c>
      <c r="K71" s="4">
        <v>12.153758557722055</v>
      </c>
      <c r="L71" s="3">
        <v>12.838722182099012</v>
      </c>
      <c r="M71" s="3">
        <v>15.151515151515152</v>
      </c>
      <c r="N71" s="3">
        <v>40.773098500000003</v>
      </c>
      <c r="O71" s="3">
        <v>14.240956499999999</v>
      </c>
      <c r="P71" s="4">
        <v>0.24927994790149072</v>
      </c>
      <c r="Q71" s="4">
        <f t="shared" si="6"/>
        <v>3.3388777511103505</v>
      </c>
      <c r="R71" s="5">
        <f t="shared" si="7"/>
        <v>436.58692194841092</v>
      </c>
      <c r="S71" s="5">
        <f t="shared" si="8"/>
        <v>130.75858252169402</v>
      </c>
      <c r="X71" s="11"/>
    </row>
    <row r="72" spans="1:24" ht="20.5" customHeight="1">
      <c r="A72" s="2">
        <v>7730</v>
      </c>
      <c r="B72" s="2" t="s">
        <v>210</v>
      </c>
      <c r="C72" s="2" t="s">
        <v>14</v>
      </c>
      <c r="D72" s="2" t="s">
        <v>96</v>
      </c>
      <c r="E72" s="2" t="s">
        <v>121</v>
      </c>
      <c r="F72" s="2">
        <v>63.452210000000001</v>
      </c>
      <c r="G72" s="2">
        <v>-90.666589999999999</v>
      </c>
      <c r="H72" s="2" t="s">
        <v>47</v>
      </c>
      <c r="I72" s="2" t="s">
        <v>27</v>
      </c>
      <c r="J72" s="4">
        <v>-14.811671000183551</v>
      </c>
      <c r="K72" s="4">
        <v>12.836315255543303</v>
      </c>
      <c r="L72" s="3">
        <v>14.208623356666195</v>
      </c>
      <c r="M72" s="3">
        <v>22.068965517241381</v>
      </c>
      <c r="N72" s="3">
        <v>41.811127999999997</v>
      </c>
      <c r="O72" s="3">
        <v>14.662644</v>
      </c>
      <c r="P72" s="4">
        <v>0.24710572562076125</v>
      </c>
      <c r="Q72" s="4">
        <f t="shared" si="6"/>
        <v>3.3254127354860161</v>
      </c>
      <c r="R72" s="5">
        <f t="shared" si="7"/>
        <v>451.64106924952785</v>
      </c>
      <c r="S72" s="5">
        <f t="shared" si="8"/>
        <v>135.81504167287059</v>
      </c>
    </row>
    <row r="73" spans="1:24" ht="20.5" customHeight="1">
      <c r="A73" s="2">
        <v>7796</v>
      </c>
      <c r="B73" s="2" t="s">
        <v>210</v>
      </c>
      <c r="C73" s="2" t="s">
        <v>14</v>
      </c>
      <c r="D73" s="2" t="s">
        <v>113</v>
      </c>
      <c r="E73" s="2" t="s">
        <v>124</v>
      </c>
      <c r="F73" s="2">
        <v>63.452210000000001</v>
      </c>
      <c r="G73" s="2">
        <v>-90.666589999999999</v>
      </c>
      <c r="H73" s="2" t="s">
        <v>47</v>
      </c>
      <c r="I73" s="2" t="s">
        <v>27</v>
      </c>
      <c r="J73" s="4">
        <v>-15.335418380923207</v>
      </c>
      <c r="K73" s="4">
        <v>12.476648415812591</v>
      </c>
      <c r="L73" s="3">
        <v>13.971362423714401</v>
      </c>
      <c r="M73" s="3">
        <v>15.566037735849056</v>
      </c>
      <c r="N73" s="3">
        <v>40.740414000000001</v>
      </c>
      <c r="O73" s="3">
        <v>14.287905500000001</v>
      </c>
      <c r="P73" s="4">
        <v>0.2307791145954792</v>
      </c>
      <c r="Q73" s="4">
        <f t="shared" si="6"/>
        <v>3.325238732119367</v>
      </c>
      <c r="R73" s="5">
        <f t="shared" si="7"/>
        <v>471.20868468171352</v>
      </c>
      <c r="S73" s="5">
        <f t="shared" si="8"/>
        <v>141.70672322867628</v>
      </c>
    </row>
    <row r="74" spans="1:24" ht="20.5" customHeight="1">
      <c r="A74" s="2">
        <v>7850</v>
      </c>
      <c r="B74" s="2" t="s">
        <v>210</v>
      </c>
      <c r="C74" s="2" t="s">
        <v>14</v>
      </c>
      <c r="D74" s="2" t="s">
        <v>113</v>
      </c>
      <c r="F74" s="2">
        <v>63.452210000000001</v>
      </c>
      <c r="G74" s="2">
        <v>-90.666589999999999</v>
      </c>
      <c r="H74" s="2" t="s">
        <v>47</v>
      </c>
      <c r="I74" s="2" t="s">
        <v>36</v>
      </c>
      <c r="J74" s="4">
        <v>-14.880677679232857</v>
      </c>
      <c r="K74" s="4">
        <v>13.126801659851811</v>
      </c>
      <c r="L74" s="3">
        <v>13.127990745000428</v>
      </c>
      <c r="M74" s="3">
        <v>19.94535519125683</v>
      </c>
      <c r="N74" s="3">
        <v>41.667437500000005</v>
      </c>
      <c r="O74" s="3">
        <v>14.808745500000001</v>
      </c>
      <c r="P74" s="4">
        <v>0.21159888406949764</v>
      </c>
      <c r="Q74" s="4">
        <f t="shared" si="6"/>
        <v>3.2812890168454487</v>
      </c>
      <c r="R74" s="5">
        <f t="shared" si="7"/>
        <v>525.61502432635643</v>
      </c>
      <c r="S74" s="5">
        <f t="shared" si="8"/>
        <v>160.18553124334957</v>
      </c>
    </row>
    <row r="75" spans="1:24" ht="20.5" customHeight="1">
      <c r="A75" s="2">
        <v>7962</v>
      </c>
      <c r="B75" s="2" t="s">
        <v>210</v>
      </c>
      <c r="C75" s="2" t="s">
        <v>14</v>
      </c>
      <c r="D75" s="2" t="s">
        <v>126</v>
      </c>
      <c r="E75" s="2" t="s">
        <v>127</v>
      </c>
      <c r="F75" s="2">
        <v>63.452210000000001</v>
      </c>
      <c r="G75" s="2">
        <v>-90.666589999999999</v>
      </c>
      <c r="H75" s="2" t="s">
        <v>47</v>
      </c>
      <c r="I75" s="2" t="s">
        <v>27</v>
      </c>
      <c r="J75" s="4">
        <v>-14.182800840498292</v>
      </c>
      <c r="K75" s="4">
        <v>12.716696409528106</v>
      </c>
      <c r="L75" s="3">
        <v>14.568328044792782</v>
      </c>
      <c r="M75" s="3">
        <v>13.766233766233766</v>
      </c>
      <c r="N75" s="3">
        <v>41.2002205</v>
      </c>
      <c r="O75" s="3">
        <v>14.577075000000001</v>
      </c>
      <c r="P75" s="4">
        <v>0.23531414744400175</v>
      </c>
      <c r="Q75" s="4">
        <f t="shared" si="6"/>
        <v>3.2960600376812472</v>
      </c>
      <c r="R75" s="5">
        <f t="shared" si="7"/>
        <v>467.34311934341292</v>
      </c>
      <c r="S75" s="5">
        <f t="shared" si="8"/>
        <v>141.78841222570244</v>
      </c>
    </row>
    <row r="76" spans="1:24" ht="20.5" customHeight="1">
      <c r="A76" s="2">
        <v>2684</v>
      </c>
      <c r="B76" s="2" t="s">
        <v>206</v>
      </c>
      <c r="C76" s="2" t="s">
        <v>15</v>
      </c>
      <c r="D76" s="2">
        <v>1811</v>
      </c>
      <c r="F76" s="2">
        <v>58.268880000000003</v>
      </c>
      <c r="G76" s="2">
        <v>-77.768240000000006</v>
      </c>
      <c r="H76" s="2" t="s">
        <v>46</v>
      </c>
      <c r="I76" s="2" t="s">
        <v>31</v>
      </c>
      <c r="J76" s="4">
        <v>-13.454422787608607</v>
      </c>
      <c r="K76" s="4">
        <v>18.603783028565363</v>
      </c>
      <c r="L76" s="3">
        <v>14.556240424255309</v>
      </c>
      <c r="M76" s="3">
        <v>12.093023255813954</v>
      </c>
      <c r="N76" s="3">
        <v>43.019287992757675</v>
      </c>
      <c r="O76" s="3">
        <v>15.461069172034758</v>
      </c>
      <c r="P76" s="4">
        <v>0.23503593276238094</v>
      </c>
      <c r="Q76" s="4">
        <f t="shared" si="6"/>
        <v>3.2448128757912187</v>
      </c>
      <c r="R76" s="5">
        <f t="shared" si="7"/>
        <v>488.55482419432855</v>
      </c>
      <c r="S76" s="5">
        <f t="shared" si="8"/>
        <v>150.5648685751097</v>
      </c>
    </row>
    <row r="77" spans="1:24" ht="20.5" customHeight="1">
      <c r="A77" s="2">
        <v>2685</v>
      </c>
      <c r="B77" s="2" t="s">
        <v>206</v>
      </c>
      <c r="C77" s="2" t="s">
        <v>15</v>
      </c>
      <c r="D77" s="2">
        <v>1811</v>
      </c>
      <c r="F77" s="2">
        <v>58.268880000000003</v>
      </c>
      <c r="G77" s="2">
        <v>-77.768240000000006</v>
      </c>
      <c r="H77" s="2" t="s">
        <v>46</v>
      </c>
      <c r="I77" s="2" t="s">
        <v>25</v>
      </c>
      <c r="J77" s="4">
        <v>-14.0514578757124</v>
      </c>
      <c r="K77" s="4">
        <v>17.615273435813307</v>
      </c>
      <c r="L77" s="3">
        <v>14.797442084391419</v>
      </c>
      <c r="M77" s="3">
        <v>15.841584158415841</v>
      </c>
      <c r="N77" s="3">
        <v>42.405781104947245</v>
      </c>
      <c r="O77" s="3">
        <v>16.706501163447538</v>
      </c>
      <c r="P77" s="4">
        <v>0.20468920839254368</v>
      </c>
      <c r="Q77" s="4">
        <f t="shared" si="6"/>
        <v>2.9600941431544281</v>
      </c>
      <c r="R77" s="5">
        <f t="shared" si="7"/>
        <v>552.98642716158338</v>
      </c>
      <c r="S77" s="5">
        <f t="shared" si="8"/>
        <v>186.81379727074921</v>
      </c>
    </row>
    <row r="78" spans="1:24" ht="20.5" customHeight="1">
      <c r="A78" s="2">
        <v>2686</v>
      </c>
      <c r="B78" s="2" t="s">
        <v>206</v>
      </c>
      <c r="C78" s="2" t="s">
        <v>15</v>
      </c>
      <c r="D78" s="2">
        <v>1811</v>
      </c>
      <c r="F78" s="2">
        <v>58.268880000000003</v>
      </c>
      <c r="G78" s="2">
        <v>-77.768240000000006</v>
      </c>
      <c r="H78" s="2" t="s">
        <v>46</v>
      </c>
      <c r="I78" s="2" t="s">
        <v>31</v>
      </c>
      <c r="J78" s="4">
        <v>-15.254259201857815</v>
      </c>
      <c r="K78" s="4">
        <v>15.887602461503</v>
      </c>
      <c r="L78" s="3">
        <v>15.229282660897422</v>
      </c>
      <c r="M78" s="3">
        <v>10.980392156862745</v>
      </c>
      <c r="N78" s="3">
        <v>44.410735147179238</v>
      </c>
      <c r="O78" s="3">
        <v>15.293501372362702</v>
      </c>
      <c r="P78" s="4">
        <v>0.221091842494751</v>
      </c>
      <c r="Q78" s="4">
        <f t="shared" si="6"/>
        <v>3.3864681669001588</v>
      </c>
      <c r="R78" s="5">
        <f t="shared" si="7"/>
        <v>536.16639981599826</v>
      </c>
      <c r="S78" s="5">
        <f t="shared" si="8"/>
        <v>158.3261301720087</v>
      </c>
    </row>
    <row r="79" spans="1:24" ht="20.5" customHeight="1">
      <c r="A79" s="2">
        <v>4285</v>
      </c>
      <c r="B79" s="2" t="s">
        <v>209</v>
      </c>
      <c r="C79" s="2" t="s">
        <v>17</v>
      </c>
      <c r="D79" s="2" t="s">
        <v>148</v>
      </c>
      <c r="E79" s="2" t="s">
        <v>71</v>
      </c>
      <c r="F79" s="2">
        <v>62.399830000000001</v>
      </c>
      <c r="G79" s="2">
        <v>-78.051789999999997</v>
      </c>
      <c r="H79" s="2" t="s">
        <v>48</v>
      </c>
      <c r="I79" s="2" t="s">
        <v>24</v>
      </c>
      <c r="J79" s="4">
        <v>-13.68515081604011</v>
      </c>
      <c r="K79" s="4">
        <v>17.197296047681714</v>
      </c>
      <c r="L79" s="3">
        <v>15.048987355094877</v>
      </c>
      <c r="M79" s="3">
        <v>17.948717948717949</v>
      </c>
      <c r="N79" s="3">
        <v>43.071381000000002</v>
      </c>
      <c r="O79" s="3">
        <v>15.1707175</v>
      </c>
      <c r="P79" s="4">
        <v>0.22429604522036201</v>
      </c>
      <c r="Q79" s="4">
        <f t="shared" si="6"/>
        <v>3.3109196185503391</v>
      </c>
      <c r="R79" s="5">
        <f t="shared" si="7"/>
        <v>512.56804990813453</v>
      </c>
      <c r="S79" s="5">
        <f t="shared" si="8"/>
        <v>154.81138443722125</v>
      </c>
    </row>
    <row r="80" spans="1:24" ht="20.5" customHeight="1">
      <c r="A80" s="2">
        <v>4356</v>
      </c>
      <c r="B80" s="2" t="s">
        <v>209</v>
      </c>
      <c r="C80" s="2" t="s">
        <v>17</v>
      </c>
      <c r="D80" s="2" t="s">
        <v>149</v>
      </c>
      <c r="E80" s="2" t="s">
        <v>71</v>
      </c>
      <c r="F80" s="2">
        <v>62.399830000000001</v>
      </c>
      <c r="G80" s="2">
        <v>-78.051789999999997</v>
      </c>
      <c r="H80" s="2" t="s">
        <v>48</v>
      </c>
      <c r="I80" s="2" t="s">
        <v>24</v>
      </c>
      <c r="J80" s="4">
        <v>-13.542101600818723</v>
      </c>
      <c r="K80" s="4">
        <v>17.692079818650178</v>
      </c>
      <c r="L80" s="3">
        <v>14.65648492870511</v>
      </c>
      <c r="M80" s="3">
        <v>22.419928825622776</v>
      </c>
      <c r="N80" s="3">
        <v>40.770829499999998</v>
      </c>
      <c r="O80" s="3">
        <v>14.271682027779748</v>
      </c>
      <c r="P80" s="4">
        <v>0.21743628849117547</v>
      </c>
      <c r="Q80" s="4">
        <f t="shared" si="6"/>
        <v>3.3315040690467512</v>
      </c>
      <c r="R80" s="5">
        <f t="shared" si="7"/>
        <v>500.49745354385487</v>
      </c>
      <c r="S80" s="5">
        <f t="shared" si="8"/>
        <v>150.23168009729105</v>
      </c>
    </row>
    <row r="81" spans="1:19" ht="20.5" customHeight="1">
      <c r="A81" s="2">
        <v>4360</v>
      </c>
      <c r="B81" s="2" t="s">
        <v>209</v>
      </c>
      <c r="C81" s="2" t="s">
        <v>17</v>
      </c>
      <c r="D81" s="2" t="s">
        <v>150</v>
      </c>
      <c r="E81" s="2" t="s">
        <v>71</v>
      </c>
      <c r="F81" s="2">
        <v>62.399830000000001</v>
      </c>
      <c r="G81" s="2">
        <v>-78.051789999999997</v>
      </c>
      <c r="H81" s="2" t="s">
        <v>48</v>
      </c>
      <c r="I81" s="2" t="s">
        <v>24</v>
      </c>
      <c r="J81" s="4">
        <v>-13.178100204131475</v>
      </c>
      <c r="K81" s="4">
        <v>17.712281591365382</v>
      </c>
      <c r="L81" s="3">
        <v>15.024432788760295</v>
      </c>
      <c r="M81" s="3">
        <v>15.65217391304348</v>
      </c>
      <c r="N81" s="3">
        <v>40.994067000000001</v>
      </c>
      <c r="O81" s="3">
        <v>14.618116306168847</v>
      </c>
      <c r="P81" s="4">
        <v>0.19880295310525714</v>
      </c>
      <c r="Q81" s="4">
        <f t="shared" si="6"/>
        <v>3.2703599477225422</v>
      </c>
      <c r="R81" s="5">
        <f t="shared" si="7"/>
        <v>550.4051975187914</v>
      </c>
      <c r="S81" s="5">
        <f t="shared" si="8"/>
        <v>168.30110639719948</v>
      </c>
    </row>
    <row r="82" spans="1:19" ht="20.5" customHeight="1">
      <c r="A82" s="2">
        <v>4258</v>
      </c>
      <c r="B82" s="2" t="s">
        <v>209</v>
      </c>
      <c r="C82" s="2" t="s">
        <v>16</v>
      </c>
      <c r="D82" s="2" t="s">
        <v>129</v>
      </c>
      <c r="E82" s="2" t="s">
        <v>130</v>
      </c>
      <c r="F82" s="2">
        <v>62.280569999999997</v>
      </c>
      <c r="G82" s="2">
        <v>-75.564070000000001</v>
      </c>
      <c r="H82" s="2" t="s">
        <v>48</v>
      </c>
      <c r="I82" s="2" t="s">
        <v>26</v>
      </c>
      <c r="J82" s="4">
        <v>-13.174262314721542</v>
      </c>
      <c r="K82" s="4">
        <v>18.889397702570381</v>
      </c>
      <c r="L82" s="3">
        <v>13.811622529313723</v>
      </c>
      <c r="M82" s="3">
        <v>16.969696969696972</v>
      </c>
      <c r="N82" s="3">
        <v>42.828634000000001</v>
      </c>
      <c r="O82" s="3">
        <v>15.3037925</v>
      </c>
      <c r="P82" s="4">
        <v>0.20827368003657629</v>
      </c>
      <c r="Q82" s="4">
        <f t="shared" si="6"/>
        <v>3.2636314991101756</v>
      </c>
      <c r="R82" s="5">
        <f t="shared" si="7"/>
        <v>548.88856509372749</v>
      </c>
      <c r="S82" s="5">
        <f t="shared" si="8"/>
        <v>168.18337647598426</v>
      </c>
    </row>
    <row r="83" spans="1:19" ht="20.5" customHeight="1">
      <c r="A83" s="2">
        <v>4259</v>
      </c>
      <c r="B83" s="2" t="s">
        <v>209</v>
      </c>
      <c r="C83" s="2" t="s">
        <v>16</v>
      </c>
      <c r="D83" s="2" t="s">
        <v>131</v>
      </c>
      <c r="E83" s="2" t="s">
        <v>132</v>
      </c>
      <c r="F83" s="2">
        <v>62.280569999999997</v>
      </c>
      <c r="G83" s="2">
        <v>-75.564070000000001</v>
      </c>
      <c r="H83" s="2" t="s">
        <v>48</v>
      </c>
      <c r="I83" s="2" t="s">
        <v>26</v>
      </c>
      <c r="J83" s="4">
        <v>-13.685916825689851</v>
      </c>
      <c r="K83" s="4">
        <v>18.791276273547695</v>
      </c>
      <c r="L83" s="3">
        <v>14.846713323742454</v>
      </c>
      <c r="M83" s="3">
        <v>12.738853503184714</v>
      </c>
      <c r="N83" s="3">
        <v>43.189058000000003</v>
      </c>
      <c r="O83" s="3">
        <v>15.9223155</v>
      </c>
      <c r="P83" s="4">
        <v>0.20379157759682706</v>
      </c>
      <c r="Q83" s="4">
        <f t="shared" si="6"/>
        <v>3.1632496466899012</v>
      </c>
      <c r="R83" s="5">
        <f t="shared" si="7"/>
        <v>565.68133800309829</v>
      </c>
      <c r="S83" s="5">
        <f t="shared" si="8"/>
        <v>178.82917922556018</v>
      </c>
    </row>
    <row r="84" spans="1:19" ht="20.5" customHeight="1">
      <c r="A84" s="2">
        <v>4295</v>
      </c>
      <c r="B84" s="2" t="s">
        <v>209</v>
      </c>
      <c r="C84" s="2" t="s">
        <v>17</v>
      </c>
      <c r="D84" s="2" t="s">
        <v>151</v>
      </c>
      <c r="E84" s="2" t="s">
        <v>71</v>
      </c>
      <c r="F84" s="2">
        <v>62.399830000000001</v>
      </c>
      <c r="G84" s="2">
        <v>-78.051789999999997</v>
      </c>
      <c r="H84" s="2" t="s">
        <v>46</v>
      </c>
      <c r="I84" s="2" t="s">
        <v>25</v>
      </c>
      <c r="J84" s="4">
        <v>-14.292389188890134</v>
      </c>
      <c r="K84" s="4">
        <v>15.833501472276462</v>
      </c>
      <c r="L84" s="3">
        <v>14.521573801976237</v>
      </c>
      <c r="M84" s="3">
        <v>17.081850533807831</v>
      </c>
      <c r="N84" s="3">
        <v>43.551046999999997</v>
      </c>
      <c r="O84" s="3">
        <v>15.253667500000001</v>
      </c>
      <c r="P84" s="4">
        <v>0.22195091302128181</v>
      </c>
      <c r="Q84" s="4">
        <f t="shared" si="6"/>
        <v>3.3295863813827307</v>
      </c>
      <c r="R84" s="5">
        <f t="shared" si="7"/>
        <v>523.75238714775105</v>
      </c>
      <c r="S84" s="5">
        <f t="shared" si="8"/>
        <v>157.30253765942061</v>
      </c>
    </row>
    <row r="85" spans="1:19" ht="20.5" customHeight="1">
      <c r="A85" s="2">
        <v>4332</v>
      </c>
      <c r="B85" s="2" t="s">
        <v>209</v>
      </c>
      <c r="C85" s="2" t="s">
        <v>17</v>
      </c>
      <c r="D85" s="2" t="s">
        <v>152</v>
      </c>
      <c r="E85" s="2" t="s">
        <v>71</v>
      </c>
      <c r="F85" s="2">
        <v>62.399830000000001</v>
      </c>
      <c r="G85" s="2">
        <v>-78.051789999999997</v>
      </c>
      <c r="H85" s="2" t="s">
        <v>46</v>
      </c>
      <c r="I85" s="2" t="s">
        <v>25</v>
      </c>
      <c r="J85" s="4">
        <v>-14.573017724126753</v>
      </c>
      <c r="K85" s="4">
        <v>17.576963965918608</v>
      </c>
      <c r="L85" s="3">
        <v>15.021097074088429</v>
      </c>
      <c r="M85" s="3">
        <v>17.09090909090909</v>
      </c>
      <c r="N85" s="3">
        <v>41.178871999999998</v>
      </c>
      <c r="O85" s="3">
        <v>14.592382910185361</v>
      </c>
      <c r="P85" s="4">
        <v>0.20502840789970223</v>
      </c>
      <c r="Q85" s="4">
        <f t="shared" si="6"/>
        <v>3.2908962473270149</v>
      </c>
      <c r="R85" s="5">
        <f t="shared" si="7"/>
        <v>536.09870445484319</v>
      </c>
      <c r="S85" s="5">
        <f t="shared" si="8"/>
        <v>162.90355701437929</v>
      </c>
    </row>
    <row r="86" spans="1:19" ht="20.5" customHeight="1">
      <c r="A86" s="2">
        <v>4336</v>
      </c>
      <c r="B86" s="2" t="s">
        <v>209</v>
      </c>
      <c r="C86" s="2" t="s">
        <v>17</v>
      </c>
      <c r="D86" s="2" t="s">
        <v>153</v>
      </c>
      <c r="E86" s="2" t="s">
        <v>71</v>
      </c>
      <c r="F86" s="2">
        <v>62.399830000000001</v>
      </c>
      <c r="G86" s="2">
        <v>-78.051789999999997</v>
      </c>
      <c r="H86" s="2" t="s">
        <v>46</v>
      </c>
      <c r="I86" s="2" t="s">
        <v>25</v>
      </c>
      <c r="J86" s="4">
        <v>-14.926417082683015</v>
      </c>
      <c r="K86" s="4">
        <v>17.678358333227003</v>
      </c>
      <c r="L86" s="3">
        <v>15.083471977663297</v>
      </c>
      <c r="M86" s="3">
        <v>16.828478964401295</v>
      </c>
      <c r="N86" s="3">
        <v>42.717639000000005</v>
      </c>
      <c r="O86" s="3">
        <v>15.166191810371442</v>
      </c>
      <c r="P86" s="4">
        <v>0.24343378433396137</v>
      </c>
      <c r="Q86" s="4">
        <f t="shared" si="6"/>
        <v>3.2847071711568852</v>
      </c>
      <c r="R86" s="5">
        <f t="shared" si="7"/>
        <v>468.39337289709783</v>
      </c>
      <c r="S86" s="5">
        <f t="shared" si="8"/>
        <v>142.5982130188269</v>
      </c>
    </row>
    <row r="87" spans="1:19" ht="20.5" customHeight="1">
      <c r="A87" s="2">
        <v>4261</v>
      </c>
      <c r="B87" s="2" t="s">
        <v>209</v>
      </c>
      <c r="C87" s="2" t="s">
        <v>16</v>
      </c>
      <c r="D87" s="2" t="s">
        <v>133</v>
      </c>
      <c r="E87" s="2" t="s">
        <v>134</v>
      </c>
      <c r="F87" s="2">
        <v>62.280569999999997</v>
      </c>
      <c r="G87" s="2">
        <v>-75.564070000000001</v>
      </c>
      <c r="H87" s="2" t="s">
        <v>46</v>
      </c>
      <c r="I87" s="2" t="s">
        <v>31</v>
      </c>
      <c r="J87" s="4">
        <v>-14.607996385446599</v>
      </c>
      <c r="K87" s="4">
        <v>15.844459369890535</v>
      </c>
      <c r="L87" s="3">
        <v>14.82336332103938</v>
      </c>
      <c r="M87" s="3">
        <v>11.450381679389313</v>
      </c>
      <c r="N87" s="3">
        <v>42.867593499999998</v>
      </c>
      <c r="O87" s="3">
        <v>14.936647499999999</v>
      </c>
      <c r="P87" s="4">
        <v>0.21281000141374398</v>
      </c>
      <c r="Q87" s="4">
        <f t="shared" si="6"/>
        <v>3.3468938118506681</v>
      </c>
      <c r="R87" s="5">
        <f t="shared" si="7"/>
        <v>537.6769517123862</v>
      </c>
      <c r="S87" s="5">
        <f t="shared" si="8"/>
        <v>160.64954012242094</v>
      </c>
    </row>
    <row r="88" spans="1:19" ht="20.5" customHeight="1">
      <c r="A88" s="2">
        <v>4263</v>
      </c>
      <c r="B88" s="2" t="s">
        <v>209</v>
      </c>
      <c r="C88" s="2" t="s">
        <v>16</v>
      </c>
      <c r="D88" s="2" t="s">
        <v>135</v>
      </c>
      <c r="E88" s="2" t="s">
        <v>136</v>
      </c>
      <c r="F88" s="2">
        <v>62.280569999999997</v>
      </c>
      <c r="G88" s="2">
        <v>-75.564070000000001</v>
      </c>
      <c r="H88" s="2" t="s">
        <v>46</v>
      </c>
      <c r="I88" s="2" t="s">
        <v>31</v>
      </c>
      <c r="J88" s="4">
        <v>-15.165596214141551</v>
      </c>
      <c r="K88" s="4">
        <v>16.497520139454497</v>
      </c>
      <c r="L88" s="3">
        <v>15.351112287896408</v>
      </c>
      <c r="M88" s="3">
        <v>13.18181818181818</v>
      </c>
      <c r="N88" s="3">
        <v>42.734303499999996</v>
      </c>
      <c r="O88" s="3">
        <v>14.406429500000002</v>
      </c>
      <c r="P88" s="4">
        <v>0.2025823339298593</v>
      </c>
      <c r="Q88" s="4">
        <f t="shared" si="6"/>
        <v>3.4592841218537091</v>
      </c>
      <c r="R88" s="5">
        <f t="shared" si="7"/>
        <v>563.06613870636181</v>
      </c>
      <c r="S88" s="5">
        <f t="shared" si="8"/>
        <v>162.76955545491143</v>
      </c>
    </row>
    <row r="89" spans="1:19" ht="20.5" customHeight="1">
      <c r="A89" s="2">
        <v>4264</v>
      </c>
      <c r="B89" s="2" t="s">
        <v>209</v>
      </c>
      <c r="C89" s="2" t="s">
        <v>16</v>
      </c>
      <c r="D89" s="2" t="s">
        <v>137</v>
      </c>
      <c r="E89" s="2" t="s">
        <v>136</v>
      </c>
      <c r="F89" s="2">
        <v>62.280569999999997</v>
      </c>
      <c r="G89" s="2">
        <v>-75.564070000000001</v>
      </c>
      <c r="H89" s="2" t="s">
        <v>46</v>
      </c>
      <c r="I89" s="2" t="s">
        <v>31</v>
      </c>
      <c r="J89" s="4">
        <v>-16.030676695489049</v>
      </c>
      <c r="K89" s="4">
        <v>17.267815987589785</v>
      </c>
      <c r="L89" s="3">
        <v>15.052508387248514</v>
      </c>
      <c r="M89" s="3">
        <v>12.23021582733813</v>
      </c>
      <c r="N89" s="3">
        <v>43.426050000000004</v>
      </c>
      <c r="O89" s="3">
        <v>14.819687</v>
      </c>
      <c r="P89" s="4">
        <v>0.27050545866581116</v>
      </c>
      <c r="Q89" s="4">
        <f t="shared" si="6"/>
        <v>3.4172539843513374</v>
      </c>
      <c r="R89" s="5">
        <f t="shared" si="7"/>
        <v>428.50771521827022</v>
      </c>
      <c r="S89" s="5">
        <f t="shared" si="8"/>
        <v>125.39533706904422</v>
      </c>
    </row>
    <row r="90" spans="1:19" ht="20.5" customHeight="1">
      <c r="A90" s="2">
        <v>4266</v>
      </c>
      <c r="B90" s="2" t="s">
        <v>209</v>
      </c>
      <c r="C90" s="2" t="s">
        <v>16</v>
      </c>
      <c r="D90" s="2" t="s">
        <v>138</v>
      </c>
      <c r="E90" s="2" t="s">
        <v>136</v>
      </c>
      <c r="F90" s="2">
        <v>62.280569999999997</v>
      </c>
      <c r="G90" s="2">
        <v>-75.564070000000001</v>
      </c>
      <c r="H90" s="2" t="s">
        <v>46</v>
      </c>
      <c r="I90" s="2" t="s">
        <v>31</v>
      </c>
      <c r="J90" s="4">
        <v>-15.238946482061683</v>
      </c>
      <c r="K90" s="4">
        <v>17.436468653064431</v>
      </c>
      <c r="L90" s="3">
        <v>14.996845588749684</v>
      </c>
      <c r="M90" s="3">
        <v>11.885245901639344</v>
      </c>
      <c r="N90" s="3">
        <v>43.730126499999997</v>
      </c>
      <c r="O90" s="3">
        <v>15.164982999999999</v>
      </c>
      <c r="P90" s="4">
        <v>0.24751398709265804</v>
      </c>
      <c r="Q90" s="4">
        <f t="shared" si="6"/>
        <v>3.3628288725852222</v>
      </c>
      <c r="R90" s="5">
        <f t="shared" si="7"/>
        <v>471.59081576525551</v>
      </c>
      <c r="S90" s="5">
        <f t="shared" si="8"/>
        <v>140.23634078135933</v>
      </c>
    </row>
    <row r="91" spans="1:19" ht="20.5" customHeight="1">
      <c r="A91" s="2">
        <v>4268</v>
      </c>
      <c r="B91" s="2" t="s">
        <v>209</v>
      </c>
      <c r="C91" s="2" t="s">
        <v>16</v>
      </c>
      <c r="D91" s="2" t="s">
        <v>139</v>
      </c>
      <c r="E91" s="2" t="s">
        <v>140</v>
      </c>
      <c r="F91" s="2">
        <v>62.280569999999997</v>
      </c>
      <c r="G91" s="2">
        <v>-75.564070000000001</v>
      </c>
      <c r="H91" s="2" t="s">
        <v>46</v>
      </c>
      <c r="I91" s="2" t="s">
        <v>31</v>
      </c>
      <c r="J91" s="4">
        <v>-14.470371844803676</v>
      </c>
      <c r="K91" s="4">
        <v>18.297087367154994</v>
      </c>
      <c r="L91" s="3">
        <v>13.668279457164296</v>
      </c>
      <c r="M91" s="3">
        <v>15.498154981549817</v>
      </c>
      <c r="N91" s="3">
        <v>42.721405000000004</v>
      </c>
      <c r="O91" s="3">
        <v>14.888367499999999</v>
      </c>
      <c r="P91" s="4">
        <v>0.23562495492473473</v>
      </c>
      <c r="Q91" s="4">
        <f t="shared" si="6"/>
        <v>3.3462964180805397</v>
      </c>
      <c r="R91" s="5">
        <f t="shared" si="7"/>
        <v>483.95902564645127</v>
      </c>
      <c r="S91" s="5">
        <f t="shared" si="8"/>
        <v>144.62527080133975</v>
      </c>
    </row>
    <row r="92" spans="1:19" ht="20.5" customHeight="1">
      <c r="A92" s="2">
        <v>4273</v>
      </c>
      <c r="B92" s="2" t="s">
        <v>209</v>
      </c>
      <c r="C92" s="2" t="s">
        <v>16</v>
      </c>
      <c r="D92" s="2" t="s">
        <v>143</v>
      </c>
      <c r="E92" s="2" t="s">
        <v>71</v>
      </c>
      <c r="F92" s="2">
        <v>62.280569999999997</v>
      </c>
      <c r="G92" s="2">
        <v>-75.564070000000001</v>
      </c>
      <c r="H92" s="2" t="s">
        <v>47</v>
      </c>
      <c r="I92" s="2" t="s">
        <v>38</v>
      </c>
      <c r="J92" s="4">
        <v>-14.628337492479655</v>
      </c>
      <c r="K92" s="4">
        <v>11.991081173837575</v>
      </c>
      <c r="L92" s="3">
        <v>10.312087203560941</v>
      </c>
      <c r="M92" s="3">
        <v>12.342569269521411</v>
      </c>
      <c r="N92" s="3">
        <v>43.905220499999999</v>
      </c>
      <c r="O92" s="3">
        <v>15.371902</v>
      </c>
      <c r="P92" s="4">
        <v>0.26650564508036334</v>
      </c>
      <c r="Q92" s="4">
        <f t="shared" si="6"/>
        <v>3.3308457197300152</v>
      </c>
      <c r="R92" s="5">
        <f t="shared" si="7"/>
        <v>439.73810549858428</v>
      </c>
      <c r="S92" s="5">
        <f t="shared" si="8"/>
        <v>132.01995604114251</v>
      </c>
    </row>
    <row r="93" spans="1:19" ht="20.5" customHeight="1">
      <c r="A93" s="2">
        <v>4276</v>
      </c>
      <c r="B93" s="2" t="s">
        <v>209</v>
      </c>
      <c r="C93" s="2" t="s">
        <v>16</v>
      </c>
      <c r="D93" s="2" t="s">
        <v>144</v>
      </c>
      <c r="E93" s="2" t="s">
        <v>71</v>
      </c>
      <c r="F93" s="2">
        <v>62.280569999999997</v>
      </c>
      <c r="G93" s="2">
        <v>-75.564070000000001</v>
      </c>
      <c r="H93" s="2" t="s">
        <v>47</v>
      </c>
      <c r="I93" s="2" t="s">
        <v>38</v>
      </c>
      <c r="J93" s="4">
        <v>-15.224729945630088</v>
      </c>
      <c r="K93" s="4">
        <v>12.809032265640834</v>
      </c>
      <c r="L93" s="3">
        <v>14.104230568707239</v>
      </c>
      <c r="M93" s="3">
        <v>16.015625</v>
      </c>
      <c r="N93" s="3">
        <v>43.4652265</v>
      </c>
      <c r="O93" s="3">
        <v>15.4035145</v>
      </c>
      <c r="P93" s="4">
        <v>0.20642647489537114</v>
      </c>
      <c r="Q93" s="4">
        <f t="shared" si="6"/>
        <v>3.2906984531072805</v>
      </c>
      <c r="R93" s="5">
        <f t="shared" si="7"/>
        <v>562.03181689005783</v>
      </c>
      <c r="S93" s="5">
        <f t="shared" si="8"/>
        <v>170.79408061815957</v>
      </c>
    </row>
    <row r="94" spans="1:19" ht="20.5" customHeight="1">
      <c r="A94" s="2">
        <v>4354</v>
      </c>
      <c r="B94" s="2" t="s">
        <v>209</v>
      </c>
      <c r="C94" s="2" t="s">
        <v>17</v>
      </c>
      <c r="D94" s="2" t="s">
        <v>154</v>
      </c>
      <c r="E94" s="2" t="s">
        <v>71</v>
      </c>
      <c r="F94" s="2">
        <v>62.399830000000001</v>
      </c>
      <c r="G94" s="2">
        <v>-78.051789999999997</v>
      </c>
      <c r="H94" s="2" t="s">
        <v>47</v>
      </c>
      <c r="I94" s="2" t="s">
        <v>27</v>
      </c>
      <c r="J94" s="4">
        <v>-14.550682213036836</v>
      </c>
      <c r="K94" s="4">
        <v>12.184151670976846</v>
      </c>
      <c r="L94" s="3">
        <v>14.338665447468824</v>
      </c>
      <c r="M94" s="3">
        <v>17.142857142857142</v>
      </c>
      <c r="N94" s="3">
        <v>42.746921999999998</v>
      </c>
      <c r="O94" s="3">
        <v>14.891411397809701</v>
      </c>
      <c r="P94" s="4">
        <v>0.22345254262425826</v>
      </c>
      <c r="Q94" s="4">
        <f t="shared" si="6"/>
        <v>3.3476107096366365</v>
      </c>
      <c r="R94" s="5">
        <f t="shared" si="7"/>
        <v>510.62714591236846</v>
      </c>
      <c r="S94" s="5">
        <f t="shared" si="8"/>
        <v>152.53480473175867</v>
      </c>
    </row>
    <row r="95" spans="1:19" ht="20.5" customHeight="1">
      <c r="A95" s="2">
        <v>4277</v>
      </c>
      <c r="B95" s="2" t="s">
        <v>209</v>
      </c>
      <c r="C95" s="2" t="s">
        <v>16</v>
      </c>
      <c r="D95" s="2" t="s">
        <v>145</v>
      </c>
      <c r="E95" s="2" t="s">
        <v>140</v>
      </c>
      <c r="F95" s="2">
        <v>62.280569999999997</v>
      </c>
      <c r="G95" s="2">
        <v>-75.564070000000001</v>
      </c>
      <c r="H95" s="2" t="s">
        <v>47</v>
      </c>
      <c r="I95" s="2" t="s">
        <v>38</v>
      </c>
      <c r="J95" s="4">
        <v>-14.771417534148409</v>
      </c>
      <c r="K95" s="4">
        <v>13.523688567451266</v>
      </c>
      <c r="L95" s="3">
        <v>13.421776986525074</v>
      </c>
      <c r="M95" s="3">
        <v>18.032786885245901</v>
      </c>
      <c r="N95" s="3">
        <v>42.900083000000002</v>
      </c>
      <c r="O95" s="3">
        <v>15.395831999999999</v>
      </c>
      <c r="P95" s="4">
        <v>0.20674271004588421</v>
      </c>
      <c r="Q95" s="4">
        <f t="shared" si="6"/>
        <v>3.2495328427309809</v>
      </c>
      <c r="R95" s="5">
        <f t="shared" si="7"/>
        <v>553.8756575648315</v>
      </c>
      <c r="S95" s="5">
        <f t="shared" si="8"/>
        <v>170.4477795335473</v>
      </c>
    </row>
    <row r="96" spans="1:19" ht="20.5" customHeight="1">
      <c r="A96" s="2">
        <v>4278</v>
      </c>
      <c r="B96" s="2" t="s">
        <v>209</v>
      </c>
      <c r="C96" s="2" t="s">
        <v>16</v>
      </c>
      <c r="D96" s="2" t="s">
        <v>146</v>
      </c>
      <c r="E96" s="2" t="s">
        <v>147</v>
      </c>
      <c r="F96" s="2">
        <v>62.280569999999997</v>
      </c>
      <c r="G96" s="2">
        <v>-75.564070000000001</v>
      </c>
      <c r="H96" s="2" t="s">
        <v>47</v>
      </c>
      <c r="I96" s="2" t="s">
        <v>38</v>
      </c>
      <c r="J96" s="4">
        <v>-14.323615107607539</v>
      </c>
      <c r="K96" s="4">
        <v>13.849768454154656</v>
      </c>
      <c r="L96" s="3">
        <v>13.380610853429708</v>
      </c>
      <c r="M96" s="3">
        <v>16.071428571428573</v>
      </c>
      <c r="N96" s="3">
        <v>42.797731333333331</v>
      </c>
      <c r="O96" s="3">
        <v>15.538462000000001</v>
      </c>
      <c r="P96" s="4">
        <v>0.19324126003480779</v>
      </c>
      <c r="Q96" s="4">
        <f t="shared" si="6"/>
        <v>3.2120232463230209</v>
      </c>
      <c r="R96" s="5">
        <f t="shared" si="7"/>
        <v>591.16026954710878</v>
      </c>
      <c r="S96" s="5">
        <f t="shared" si="8"/>
        <v>184.04607445598111</v>
      </c>
    </row>
    <row r="97" spans="1:19" ht="20.5" customHeight="1">
      <c r="A97" s="2">
        <v>4260</v>
      </c>
      <c r="B97" s="2" t="s">
        <v>209</v>
      </c>
      <c r="C97" s="2" t="s">
        <v>16</v>
      </c>
      <c r="D97" s="2" t="s">
        <v>141</v>
      </c>
      <c r="E97" s="2" t="s">
        <v>142</v>
      </c>
      <c r="F97" s="2">
        <v>62.280569999999997</v>
      </c>
      <c r="G97" s="2">
        <v>-75.564070000000001</v>
      </c>
      <c r="H97" s="2" t="s">
        <v>47</v>
      </c>
      <c r="I97" s="2" t="s">
        <v>37</v>
      </c>
      <c r="J97" s="4">
        <v>-14.431725667227703</v>
      </c>
      <c r="K97" s="4">
        <v>12.809733370979647</v>
      </c>
      <c r="L97" s="3">
        <v>11.381840421207349</v>
      </c>
      <c r="M97" s="3">
        <v>16.099071207430342</v>
      </c>
      <c r="N97" s="3">
        <v>43.252043499999999</v>
      </c>
      <c r="O97" s="3">
        <v>15.2924065</v>
      </c>
      <c r="P97" s="4">
        <v>0.25393039124905753</v>
      </c>
      <c r="Q97" s="4">
        <f t="shared" si="6"/>
        <v>3.2983501565487958</v>
      </c>
      <c r="R97" s="5">
        <f t="shared" si="7"/>
        <v>454.64906295664753</v>
      </c>
      <c r="S97" s="5">
        <f t="shared" si="8"/>
        <v>137.841357459866</v>
      </c>
    </row>
    <row r="98" spans="1:19" ht="20.5" customHeight="1">
      <c r="A98" s="2">
        <v>8313</v>
      </c>
      <c r="B98" s="2" t="s">
        <v>207</v>
      </c>
      <c r="C98" s="2" t="s">
        <v>18</v>
      </c>
      <c r="D98" s="2">
        <v>74</v>
      </c>
      <c r="E98" s="2">
        <v>74</v>
      </c>
      <c r="F98" s="2">
        <v>60.932079999999999</v>
      </c>
      <c r="G98" s="2">
        <v>-69.979029999999995</v>
      </c>
      <c r="H98" s="2" t="s">
        <v>46</v>
      </c>
      <c r="I98" s="2" t="s">
        <v>31</v>
      </c>
      <c r="J98" s="4">
        <v>-12.901276907332809</v>
      </c>
      <c r="K98" s="4">
        <v>14.051788739830354</v>
      </c>
      <c r="L98" s="3">
        <v>14.59024461426662</v>
      </c>
      <c r="M98" s="3">
        <v>19.193857965451055</v>
      </c>
      <c r="N98" s="3">
        <v>39.635040500000002</v>
      </c>
      <c r="O98" s="3">
        <v>13.858026500000001</v>
      </c>
      <c r="P98" s="4">
        <v>0.22232640140388568</v>
      </c>
      <c r="Q98" s="4">
        <f t="shared" ref="Q98:Q129" si="9">(14.007/12.011)*(N98/O98)</f>
        <v>3.3353689426867206</v>
      </c>
      <c r="R98" s="5">
        <f t="shared" ref="R98:R129" si="10">(N98/P98)*(32.06/12.011)</f>
        <v>475.85278873546287</v>
      </c>
      <c r="S98" s="5">
        <f t="shared" ref="S98:S129" si="11">(O98/P98)*(32.06/14.007)</f>
        <v>142.66871129169655</v>
      </c>
    </row>
    <row r="99" spans="1:19" ht="20.5" customHeight="1">
      <c r="A99" s="2">
        <v>8631</v>
      </c>
      <c r="B99" s="2" t="s">
        <v>207</v>
      </c>
      <c r="C99" s="2" t="s">
        <v>18</v>
      </c>
      <c r="D99" s="2" t="s">
        <v>155</v>
      </c>
      <c r="F99" s="2">
        <v>60.932079999999999</v>
      </c>
      <c r="G99" s="2">
        <v>-69.979029999999995</v>
      </c>
      <c r="H99" s="2" t="s">
        <v>46</v>
      </c>
      <c r="I99" s="2" t="s">
        <v>31</v>
      </c>
      <c r="J99" s="4">
        <v>-13.967168796521824</v>
      </c>
      <c r="K99" s="4">
        <v>15.278491087358027</v>
      </c>
      <c r="L99" s="3">
        <v>14.806232005854172</v>
      </c>
      <c r="M99" s="3">
        <v>19.021739130434785</v>
      </c>
      <c r="N99" s="3">
        <v>41.198127999999997</v>
      </c>
      <c r="O99" s="3">
        <v>14.780455</v>
      </c>
      <c r="P99" s="4">
        <v>0.18843930096760914</v>
      </c>
      <c r="Q99" s="4">
        <f t="shared" si="9"/>
        <v>3.2505409434309227</v>
      </c>
      <c r="R99" s="5">
        <f t="shared" si="10"/>
        <v>583.56649480680881</v>
      </c>
      <c r="S99" s="5">
        <f t="shared" si="11"/>
        <v>179.52903992369301</v>
      </c>
    </row>
    <row r="100" spans="1:19" ht="20.5" customHeight="1">
      <c r="A100" s="2">
        <v>8632</v>
      </c>
      <c r="B100" s="2" t="s">
        <v>207</v>
      </c>
      <c r="C100" s="2" t="s">
        <v>18</v>
      </c>
      <c r="D100" s="2" t="s">
        <v>155</v>
      </c>
      <c r="F100" s="2">
        <v>60.932079999999999</v>
      </c>
      <c r="G100" s="2">
        <v>-69.979029999999995</v>
      </c>
      <c r="H100" s="2" t="s">
        <v>46</v>
      </c>
      <c r="I100" s="2" t="s">
        <v>31</v>
      </c>
      <c r="J100" s="4">
        <v>-12.917047791138188</v>
      </c>
      <c r="K100" s="4">
        <v>17.409113326941757</v>
      </c>
      <c r="L100" s="3">
        <v>15.638514683372556</v>
      </c>
      <c r="M100" s="3">
        <v>20.903010033444815</v>
      </c>
      <c r="N100" s="3">
        <v>39.337797000000002</v>
      </c>
      <c r="O100" s="3">
        <v>13.962778</v>
      </c>
      <c r="P100" s="4">
        <v>0.21551094633540863</v>
      </c>
      <c r="Q100" s="4">
        <f t="shared" si="9"/>
        <v>3.2855203651260037</v>
      </c>
      <c r="R100" s="5">
        <f t="shared" si="10"/>
        <v>487.21993774837199</v>
      </c>
      <c r="S100" s="5">
        <f t="shared" si="11"/>
        <v>148.29308103518224</v>
      </c>
    </row>
    <row r="101" spans="1:19" ht="20.5" customHeight="1">
      <c r="A101" s="2">
        <v>8289</v>
      </c>
      <c r="B101" s="2" t="s">
        <v>207</v>
      </c>
      <c r="C101" s="2" t="s">
        <v>18</v>
      </c>
      <c r="D101" s="2">
        <v>74</v>
      </c>
      <c r="E101" s="2">
        <v>74</v>
      </c>
      <c r="F101" s="2">
        <v>60.932079999999999</v>
      </c>
      <c r="G101" s="2">
        <v>-69.979029999999995</v>
      </c>
      <c r="H101" s="2" t="s">
        <v>47</v>
      </c>
      <c r="I101" s="2" t="s">
        <v>35</v>
      </c>
      <c r="J101" s="4">
        <v>-14.744514195210538</v>
      </c>
      <c r="K101" s="4">
        <v>14.386069226474902</v>
      </c>
      <c r="L101" s="3">
        <v>14.725458244630904</v>
      </c>
      <c r="M101" s="3">
        <v>23.778501628664493</v>
      </c>
      <c r="N101" s="3">
        <v>40.510756499999999</v>
      </c>
      <c r="O101" s="3">
        <v>14.3049885</v>
      </c>
      <c r="P101" s="4">
        <v>0.22011866735777466</v>
      </c>
      <c r="Q101" s="4">
        <f t="shared" si="9"/>
        <v>3.3025454411432587</v>
      </c>
      <c r="R101" s="5">
        <f t="shared" si="10"/>
        <v>491.2446453248445</v>
      </c>
      <c r="S101" s="5">
        <f t="shared" si="11"/>
        <v>148.74727814639482</v>
      </c>
    </row>
    <row r="102" spans="1:19" ht="20.5" customHeight="1">
      <c r="A102" s="2">
        <v>8290</v>
      </c>
      <c r="B102" s="2" t="s">
        <v>207</v>
      </c>
      <c r="C102" s="2" t="s">
        <v>18</v>
      </c>
      <c r="D102" s="2">
        <v>74</v>
      </c>
      <c r="E102" s="2">
        <v>74</v>
      </c>
      <c r="F102" s="2">
        <v>60.932079999999999</v>
      </c>
      <c r="G102" s="2">
        <v>-69.979029999999995</v>
      </c>
      <c r="H102" s="2" t="s">
        <v>47</v>
      </c>
      <c r="I102" s="2" t="s">
        <v>27</v>
      </c>
      <c r="J102" s="4">
        <v>-12.277778507266222</v>
      </c>
      <c r="K102" s="4">
        <v>12.921512075497892</v>
      </c>
      <c r="L102" s="3">
        <v>14.615635261826839</v>
      </c>
      <c r="M102" s="3">
        <v>22.857142857142858</v>
      </c>
      <c r="N102" s="3">
        <v>41.610424999999999</v>
      </c>
      <c r="O102" s="3">
        <v>14.8983875</v>
      </c>
      <c r="P102" s="4">
        <v>0.24299020493815365</v>
      </c>
      <c r="Q102" s="4">
        <f t="shared" si="9"/>
        <v>3.2570831620606082</v>
      </c>
      <c r="R102" s="5">
        <f t="shared" si="10"/>
        <v>457.08580610225943</v>
      </c>
      <c r="S102" s="5">
        <f t="shared" si="11"/>
        <v>140.33593352067868</v>
      </c>
    </row>
    <row r="103" spans="1:19" ht="20.5" customHeight="1">
      <c r="A103" s="2">
        <v>8583</v>
      </c>
      <c r="B103" s="2" t="s">
        <v>207</v>
      </c>
      <c r="C103" s="2" t="s">
        <v>18</v>
      </c>
      <c r="D103" s="2">
        <v>74</v>
      </c>
      <c r="E103" s="2">
        <v>74</v>
      </c>
      <c r="F103" s="2">
        <v>60.932079999999999</v>
      </c>
      <c r="G103" s="2">
        <v>-69.979029999999995</v>
      </c>
      <c r="H103" s="2" t="s">
        <v>47</v>
      </c>
      <c r="I103" s="2" t="s">
        <v>27</v>
      </c>
      <c r="J103" s="4">
        <v>-13.762017437031364</v>
      </c>
      <c r="K103" s="4">
        <v>11.608447440057336</v>
      </c>
      <c r="L103" s="3">
        <v>14.044966503730667</v>
      </c>
      <c r="M103" s="3">
        <v>23.013698630136986</v>
      </c>
      <c r="N103" s="3">
        <v>39.6999955</v>
      </c>
      <c r="O103" s="3">
        <v>14.170671500000001</v>
      </c>
      <c r="P103" s="4">
        <v>0.22140238590102035</v>
      </c>
      <c r="Q103" s="4">
        <f t="shared" si="9"/>
        <v>3.2671267894350122</v>
      </c>
      <c r="R103" s="5">
        <f t="shared" si="10"/>
        <v>478.6218398854719</v>
      </c>
      <c r="S103" s="5">
        <f t="shared" si="11"/>
        <v>146.49625519070858</v>
      </c>
    </row>
    <row r="104" spans="1:19" ht="20.5" customHeight="1">
      <c r="A104" s="2">
        <v>8585</v>
      </c>
      <c r="B104" s="2" t="s">
        <v>207</v>
      </c>
      <c r="C104" s="2" t="s">
        <v>18</v>
      </c>
      <c r="D104" s="2">
        <v>74</v>
      </c>
      <c r="E104" s="2">
        <v>74</v>
      </c>
      <c r="F104" s="2">
        <v>60.932079999999999</v>
      </c>
      <c r="G104" s="2">
        <v>-69.979029999999995</v>
      </c>
      <c r="H104" s="2" t="s">
        <v>47</v>
      </c>
      <c r="I104" s="2" t="s">
        <v>27</v>
      </c>
      <c r="J104" s="4">
        <v>-13.037032889212021</v>
      </c>
      <c r="K104" s="4">
        <v>11.190569401733796</v>
      </c>
      <c r="L104" s="3">
        <v>13.776269027502209</v>
      </c>
      <c r="M104" s="3">
        <v>16.248153618906944</v>
      </c>
      <c r="N104" s="3">
        <v>40.658354500000002</v>
      </c>
      <c r="O104" s="3">
        <v>14.602077999999999</v>
      </c>
      <c r="P104" s="4">
        <v>0.18685582336939971</v>
      </c>
      <c r="Q104" s="4">
        <f t="shared" si="9"/>
        <v>3.2471406151665771</v>
      </c>
      <c r="R104" s="5">
        <f t="shared" si="10"/>
        <v>580.80120937472668</v>
      </c>
      <c r="S104" s="5">
        <f t="shared" si="11"/>
        <v>178.86543214727146</v>
      </c>
    </row>
    <row r="105" spans="1:19" ht="20.5" customHeight="1">
      <c r="A105" s="2">
        <v>8701</v>
      </c>
      <c r="B105" s="2" t="s">
        <v>208</v>
      </c>
      <c r="C105" s="2" t="s">
        <v>19</v>
      </c>
      <c r="D105" s="2" t="s">
        <v>156</v>
      </c>
      <c r="F105" s="2">
        <v>63.727409999999999</v>
      </c>
      <c r="G105" s="2">
        <v>-68.688010000000006</v>
      </c>
      <c r="H105" s="2" t="s">
        <v>46</v>
      </c>
      <c r="I105" s="2" t="s">
        <v>26</v>
      </c>
      <c r="J105" s="4">
        <v>-13.479669896989261</v>
      </c>
      <c r="K105" s="4">
        <v>15.623338534818746</v>
      </c>
      <c r="L105" s="3">
        <v>14.308483284500143</v>
      </c>
      <c r="M105" s="3">
        <v>17.963224893917964</v>
      </c>
      <c r="N105" s="3">
        <v>40.802402000000001</v>
      </c>
      <c r="O105" s="3">
        <v>14.5169625</v>
      </c>
      <c r="P105" s="4">
        <v>0.20024067663831274</v>
      </c>
      <c r="Q105" s="4">
        <f t="shared" si="9"/>
        <v>3.2777508378447475</v>
      </c>
      <c r="R105" s="5">
        <f t="shared" si="10"/>
        <v>543.89839502639506</v>
      </c>
      <c r="S105" s="5">
        <f t="shared" si="11"/>
        <v>165.93646739299746</v>
      </c>
    </row>
    <row r="106" spans="1:19" ht="20.5" customHeight="1">
      <c r="A106" s="2">
        <v>8702</v>
      </c>
      <c r="B106" s="2" t="s">
        <v>208</v>
      </c>
      <c r="C106" s="2" t="s">
        <v>19</v>
      </c>
      <c r="D106" s="2" t="s">
        <v>156</v>
      </c>
      <c r="F106" s="2">
        <v>63.727409999999999</v>
      </c>
      <c r="G106" s="2">
        <v>-68.688010000000006</v>
      </c>
      <c r="H106" s="2" t="s">
        <v>46</v>
      </c>
      <c r="I106" s="2" t="s">
        <v>26</v>
      </c>
      <c r="J106" s="4">
        <v>-14.116856512824768</v>
      </c>
      <c r="K106" s="4">
        <v>15.420219551135038</v>
      </c>
      <c r="L106" s="3">
        <v>14.768386261909114</v>
      </c>
      <c r="M106" s="3">
        <v>17.5</v>
      </c>
      <c r="N106" s="3">
        <v>40.3796015</v>
      </c>
      <c r="O106" s="3">
        <v>14.3973335</v>
      </c>
      <c r="P106" s="4">
        <v>0.18643177227472196</v>
      </c>
      <c r="Q106" s="4">
        <f t="shared" si="9"/>
        <v>3.2707392717636545</v>
      </c>
      <c r="R106" s="5">
        <f t="shared" si="10"/>
        <v>578.13125856642012</v>
      </c>
      <c r="S106" s="5">
        <f t="shared" si="11"/>
        <v>176.75858897021743</v>
      </c>
    </row>
    <row r="107" spans="1:19" ht="20.5" customHeight="1">
      <c r="A107" s="2">
        <v>8712</v>
      </c>
      <c r="B107" s="2" t="s">
        <v>208</v>
      </c>
      <c r="C107" s="2" t="s">
        <v>19</v>
      </c>
      <c r="D107" s="2" t="s">
        <v>157</v>
      </c>
      <c r="F107" s="2">
        <v>63.727409999999999</v>
      </c>
      <c r="G107" s="2">
        <v>-68.688010000000006</v>
      </c>
      <c r="H107" s="2" t="s">
        <v>46</v>
      </c>
      <c r="I107" s="2" t="s">
        <v>26</v>
      </c>
      <c r="J107" s="4">
        <v>-12.92636565896599</v>
      </c>
      <c r="K107" s="4">
        <v>15.961756078745008</v>
      </c>
      <c r="L107" s="3">
        <v>15.750929173730988</v>
      </c>
      <c r="M107" s="3">
        <v>18.851435705368289</v>
      </c>
      <c r="N107" s="3">
        <v>39.9592235</v>
      </c>
      <c r="O107" s="3">
        <v>14.061720999999999</v>
      </c>
      <c r="P107" s="4">
        <v>0.21832067302860941</v>
      </c>
      <c r="Q107" s="4">
        <f t="shared" si="9"/>
        <v>3.3139391153042705</v>
      </c>
      <c r="R107" s="5">
        <f t="shared" si="10"/>
        <v>488.54720144855611</v>
      </c>
      <c r="S107" s="5">
        <f t="shared" si="11"/>
        <v>147.42190017685346</v>
      </c>
    </row>
    <row r="108" spans="1:19" ht="20.5" customHeight="1">
      <c r="A108" s="2">
        <v>8719</v>
      </c>
      <c r="B108" s="2" t="s">
        <v>208</v>
      </c>
      <c r="C108" s="2" t="s">
        <v>19</v>
      </c>
      <c r="D108" s="2" t="s">
        <v>158</v>
      </c>
      <c r="F108" s="2">
        <v>63.727409999999999</v>
      </c>
      <c r="G108" s="2">
        <v>-68.688010000000006</v>
      </c>
      <c r="H108" s="2" t="s">
        <v>47</v>
      </c>
      <c r="I108" s="2" t="s">
        <v>27</v>
      </c>
      <c r="J108" s="4">
        <v>-14.953122801796459</v>
      </c>
      <c r="K108" s="4">
        <v>11.822270172141197</v>
      </c>
      <c r="L108" s="3">
        <v>14.205331411324803</v>
      </c>
      <c r="M108" s="3">
        <v>18.032786885245901</v>
      </c>
      <c r="N108" s="3">
        <v>39.459715666666668</v>
      </c>
      <c r="O108" s="3">
        <v>13.727161333333333</v>
      </c>
      <c r="P108" s="4">
        <v>0.18057437653277514</v>
      </c>
      <c r="Q108" s="4">
        <f t="shared" si="9"/>
        <v>3.3522714265544695</v>
      </c>
      <c r="R108" s="5">
        <f t="shared" si="10"/>
        <v>583.28684063067715</v>
      </c>
      <c r="S108" s="5">
        <f t="shared" si="11"/>
        <v>173.99749793834292</v>
      </c>
    </row>
    <row r="109" spans="1:19" ht="20.5" customHeight="1">
      <c r="A109" s="2">
        <v>8722</v>
      </c>
      <c r="B109" s="2" t="s">
        <v>208</v>
      </c>
      <c r="C109" s="2" t="s">
        <v>19</v>
      </c>
      <c r="D109" s="2" t="s">
        <v>159</v>
      </c>
      <c r="F109" s="2">
        <v>63.727409999999999</v>
      </c>
      <c r="G109" s="2">
        <v>-68.688010000000006</v>
      </c>
      <c r="H109" s="2" t="s">
        <v>47</v>
      </c>
      <c r="I109" s="2" t="s">
        <v>39</v>
      </c>
      <c r="J109" s="4">
        <v>-13.573627283556556</v>
      </c>
      <c r="K109" s="4">
        <v>11.605778764107141</v>
      </c>
      <c r="L109" s="3">
        <v>14.212254983764689</v>
      </c>
      <c r="M109" s="3">
        <v>19.326683291770575</v>
      </c>
      <c r="N109" s="3">
        <v>41.932420500000006</v>
      </c>
      <c r="O109" s="3">
        <v>15.10511</v>
      </c>
      <c r="P109" s="4">
        <v>0.17703309327195532</v>
      </c>
      <c r="Q109" s="4">
        <f t="shared" si="9"/>
        <v>3.2373674936846553</v>
      </c>
      <c r="R109" s="5">
        <f t="shared" si="10"/>
        <v>632.23687967543503</v>
      </c>
      <c r="S109" s="5">
        <f t="shared" si="11"/>
        <v>195.29351576822245</v>
      </c>
    </row>
    <row r="110" spans="1:19" ht="20.5" customHeight="1">
      <c r="A110" s="2">
        <v>7530</v>
      </c>
      <c r="B110" s="2" t="s">
        <v>66</v>
      </c>
      <c r="C110" s="2" t="s">
        <v>20</v>
      </c>
      <c r="D110" s="2" t="s">
        <v>162</v>
      </c>
      <c r="E110" s="2" t="s">
        <v>163</v>
      </c>
      <c r="F110" s="2">
        <v>78.891379999999998</v>
      </c>
      <c r="G110" s="2">
        <v>-76.153819999999996</v>
      </c>
      <c r="H110" s="2" t="s">
        <v>46</v>
      </c>
      <c r="I110" s="2" t="s">
        <v>34</v>
      </c>
      <c r="J110" s="4">
        <v>-13.571365011464316</v>
      </c>
      <c r="K110" s="4">
        <v>17.048995656741624</v>
      </c>
      <c r="L110" s="3">
        <v>14.903594124788878</v>
      </c>
      <c r="M110" s="3">
        <v>18.571428571428573</v>
      </c>
      <c r="N110" s="3">
        <v>41.798503752499997</v>
      </c>
      <c r="O110" s="3">
        <v>15.098126375</v>
      </c>
      <c r="P110" s="4">
        <v>0.25434454748527724</v>
      </c>
      <c r="Q110" s="4">
        <f t="shared" si="9"/>
        <v>3.2285211903264632</v>
      </c>
      <c r="R110" s="5">
        <f t="shared" si="10"/>
        <v>438.6545666015499</v>
      </c>
      <c r="S110" s="5">
        <f t="shared" si="11"/>
        <v>135.86857286731757</v>
      </c>
    </row>
    <row r="111" spans="1:19" ht="20.5" customHeight="1">
      <c r="A111" s="2">
        <v>7500</v>
      </c>
      <c r="B111" s="2" t="s">
        <v>66</v>
      </c>
      <c r="C111" s="2" t="s">
        <v>20</v>
      </c>
      <c r="D111" s="2" t="s">
        <v>161</v>
      </c>
      <c r="E111" s="2" t="s">
        <v>71</v>
      </c>
      <c r="F111" s="2">
        <v>78.891379999999998</v>
      </c>
      <c r="G111" s="2">
        <v>-76.153819999999996</v>
      </c>
      <c r="H111" s="2" t="s">
        <v>46</v>
      </c>
      <c r="I111" s="2" t="s">
        <v>34</v>
      </c>
      <c r="J111" s="4">
        <v>-13.899063236558476</v>
      </c>
      <c r="K111" s="4">
        <v>15.191425213285777</v>
      </c>
      <c r="L111" s="3">
        <v>15.705968893260366</v>
      </c>
      <c r="M111" s="3">
        <v>12.429378531073446</v>
      </c>
      <c r="N111" s="3">
        <v>41.576819465</v>
      </c>
      <c r="O111" s="3">
        <v>15.133994864999998</v>
      </c>
      <c r="P111" s="4">
        <v>0.28585360145111277</v>
      </c>
      <c r="Q111" s="4">
        <f t="shared" si="9"/>
        <v>3.2037870611281742</v>
      </c>
      <c r="R111" s="5">
        <f t="shared" si="10"/>
        <v>388.23255181526582</v>
      </c>
      <c r="S111" s="5">
        <f t="shared" si="11"/>
        <v>121.17926204451133</v>
      </c>
    </row>
    <row r="112" spans="1:19" ht="20.5" customHeight="1">
      <c r="A112" s="2">
        <v>7555</v>
      </c>
      <c r="B112" s="2" t="s">
        <v>66</v>
      </c>
      <c r="C112" s="2" t="s">
        <v>20</v>
      </c>
      <c r="D112" s="2" t="s">
        <v>161</v>
      </c>
      <c r="E112" s="2" t="s">
        <v>71</v>
      </c>
      <c r="F112" s="2">
        <v>78.891379999999998</v>
      </c>
      <c r="G112" s="2">
        <v>-76.153819999999996</v>
      </c>
      <c r="H112" s="2" t="s">
        <v>46</v>
      </c>
      <c r="I112" s="2" t="s">
        <v>34</v>
      </c>
      <c r="J112" s="4">
        <v>-13.935405270095176</v>
      </c>
      <c r="K112" s="4">
        <v>15.527040873154832</v>
      </c>
      <c r="L112" s="3">
        <v>15.402500577149009</v>
      </c>
      <c r="M112" s="3">
        <v>14.233576642335766</v>
      </c>
      <c r="N112" s="3">
        <v>42.426544215</v>
      </c>
      <c r="O112" s="3">
        <v>15.7062921825</v>
      </c>
      <c r="P112" s="4">
        <v>0.20966118084025182</v>
      </c>
      <c r="Q112" s="4">
        <f t="shared" si="9"/>
        <v>3.1501406707632209</v>
      </c>
      <c r="R112" s="5">
        <f t="shared" si="10"/>
        <v>540.13706724265626</v>
      </c>
      <c r="S112" s="5">
        <f t="shared" si="11"/>
        <v>171.4644276859519</v>
      </c>
    </row>
    <row r="113" spans="1:19" ht="20.5" customHeight="1">
      <c r="A113" s="2">
        <v>7556</v>
      </c>
      <c r="B113" s="2" t="s">
        <v>66</v>
      </c>
      <c r="C113" s="2" t="s">
        <v>20</v>
      </c>
      <c r="D113" s="2" t="s">
        <v>161</v>
      </c>
      <c r="E113" s="2" t="s">
        <v>71</v>
      </c>
      <c r="F113" s="2">
        <v>78.891379999999998</v>
      </c>
      <c r="G113" s="2">
        <v>-76.153819999999996</v>
      </c>
      <c r="H113" s="2" t="s">
        <v>46</v>
      </c>
      <c r="I113" s="2" t="s">
        <v>34</v>
      </c>
      <c r="J113" s="4">
        <v>-13.836055674654286</v>
      </c>
      <c r="K113" s="4">
        <v>14.732841058475191</v>
      </c>
      <c r="L113" s="3">
        <v>15.854865130654158</v>
      </c>
      <c r="M113" s="3">
        <v>15.343915343915343</v>
      </c>
      <c r="N113" s="3">
        <v>43.620121695000002</v>
      </c>
      <c r="O113" s="3">
        <v>15.8336925925</v>
      </c>
      <c r="P113" s="4">
        <v>0.21302313594300848</v>
      </c>
      <c r="Q113" s="4">
        <f t="shared" si="9"/>
        <v>3.2127033459761121</v>
      </c>
      <c r="R113" s="5">
        <f t="shared" si="10"/>
        <v>546.56831314740634</v>
      </c>
      <c r="S113" s="5">
        <f t="shared" si="11"/>
        <v>170.12722753626761</v>
      </c>
    </row>
    <row r="114" spans="1:19" ht="20.5" customHeight="1">
      <c r="A114" s="2">
        <v>7559</v>
      </c>
      <c r="B114" s="2" t="s">
        <v>66</v>
      </c>
      <c r="C114" s="2" t="s">
        <v>20</v>
      </c>
      <c r="D114" s="2" t="s">
        <v>161</v>
      </c>
      <c r="E114" s="2" t="s">
        <v>71</v>
      </c>
      <c r="F114" s="2">
        <v>78.891379999999998</v>
      </c>
      <c r="G114" s="2">
        <v>-76.153819999999996</v>
      </c>
      <c r="H114" s="2" t="s">
        <v>46</v>
      </c>
      <c r="I114" s="2" t="s">
        <v>34</v>
      </c>
      <c r="J114" s="4">
        <v>-14.129601644338772</v>
      </c>
      <c r="K114" s="4">
        <v>17.052480407362463</v>
      </c>
      <c r="L114" s="3">
        <v>16.595467826051856</v>
      </c>
      <c r="M114" s="3">
        <v>11.818181818181818</v>
      </c>
      <c r="N114" s="3">
        <v>42.449064113333336</v>
      </c>
      <c r="O114" s="3">
        <v>15.286639501666668</v>
      </c>
      <c r="P114" s="4">
        <v>0.21131885924217139</v>
      </c>
      <c r="Q114" s="4">
        <f t="shared" si="9"/>
        <v>3.2383371154374112</v>
      </c>
      <c r="R114" s="5">
        <f t="shared" si="10"/>
        <v>536.18444799668441</v>
      </c>
      <c r="S114" s="5">
        <f t="shared" si="11"/>
        <v>165.57400569590183</v>
      </c>
    </row>
    <row r="115" spans="1:19" ht="20.5" customHeight="1">
      <c r="A115" s="2">
        <v>7561</v>
      </c>
      <c r="B115" s="2" t="s">
        <v>66</v>
      </c>
      <c r="C115" s="2" t="s">
        <v>20</v>
      </c>
      <c r="D115" s="2" t="s">
        <v>161</v>
      </c>
      <c r="E115" s="2" t="s">
        <v>164</v>
      </c>
      <c r="F115" s="2">
        <v>78.891379999999998</v>
      </c>
      <c r="G115" s="2">
        <v>-76.153819999999996</v>
      </c>
      <c r="H115" s="2" t="s">
        <v>46</v>
      </c>
      <c r="I115" s="2" t="s">
        <v>34</v>
      </c>
      <c r="J115" s="4">
        <v>-14.020610754354903</v>
      </c>
      <c r="K115" s="4">
        <v>15.800894743536025</v>
      </c>
      <c r="L115" s="3">
        <v>15.57126225917602</v>
      </c>
      <c r="M115" s="3">
        <v>12.295081967213115</v>
      </c>
      <c r="N115" s="3">
        <v>42.713787694999994</v>
      </c>
      <c r="O115" s="3">
        <v>15.564951472499999</v>
      </c>
      <c r="P115" s="4">
        <v>0.2361150747986191</v>
      </c>
      <c r="Q115" s="4">
        <f t="shared" si="9"/>
        <v>3.2002674578174015</v>
      </c>
      <c r="R115" s="5">
        <f t="shared" si="10"/>
        <v>482.86832782130705</v>
      </c>
      <c r="S115" s="5">
        <f t="shared" si="11"/>
        <v>150.88374149535167</v>
      </c>
    </row>
    <row r="116" spans="1:19" ht="20.5" customHeight="1">
      <c r="A116" s="2">
        <v>7498</v>
      </c>
      <c r="B116" s="2" t="s">
        <v>66</v>
      </c>
      <c r="C116" s="2" t="s">
        <v>20</v>
      </c>
      <c r="D116" s="2" t="s">
        <v>160</v>
      </c>
      <c r="E116" s="2" t="s">
        <v>88</v>
      </c>
      <c r="F116" s="2">
        <v>78.891379999999998</v>
      </c>
      <c r="G116" s="2">
        <v>-76.153819999999996</v>
      </c>
      <c r="H116" s="2" t="s">
        <v>46</v>
      </c>
      <c r="I116" s="2" t="s">
        <v>34</v>
      </c>
      <c r="J116" s="4">
        <v>-14.212362323930131</v>
      </c>
      <c r="K116" s="4">
        <v>18.336450943763079</v>
      </c>
      <c r="L116" s="3">
        <v>14.859890146595784</v>
      </c>
      <c r="M116" s="3">
        <v>15.646258503401361</v>
      </c>
      <c r="N116" s="3">
        <v>42.3118026625</v>
      </c>
      <c r="O116" s="3">
        <v>15.5236805025</v>
      </c>
      <c r="P116" s="4">
        <v>0.23697680864824913</v>
      </c>
      <c r="Q116" s="4">
        <f t="shared" si="9"/>
        <v>3.1785774233446293</v>
      </c>
      <c r="R116" s="5">
        <f t="shared" si="10"/>
        <v>476.58463098018223</v>
      </c>
      <c r="S116" s="5">
        <f t="shared" si="11"/>
        <v>149.9364550568979</v>
      </c>
    </row>
    <row r="117" spans="1:19" ht="20.5" customHeight="1">
      <c r="A117" s="2">
        <v>7551</v>
      </c>
      <c r="B117" s="2" t="s">
        <v>66</v>
      </c>
      <c r="C117" s="2" t="s">
        <v>20</v>
      </c>
      <c r="D117" s="2" t="s">
        <v>161</v>
      </c>
      <c r="E117" s="2" t="s">
        <v>121</v>
      </c>
      <c r="F117" s="2">
        <v>78.891379999999998</v>
      </c>
      <c r="G117" s="2">
        <v>-76.153819999999996</v>
      </c>
      <c r="H117" s="2" t="s">
        <v>46</v>
      </c>
      <c r="I117" s="2" t="s">
        <v>34</v>
      </c>
      <c r="J117" s="4">
        <v>-14.319116053039366</v>
      </c>
      <c r="K117" s="4">
        <v>17.494545922199432</v>
      </c>
      <c r="L117" s="3">
        <v>16.141968104281954</v>
      </c>
      <c r="M117" s="3">
        <v>15</v>
      </c>
      <c r="N117" s="3">
        <v>42.8071012475</v>
      </c>
      <c r="O117" s="3">
        <v>15.476862122499998</v>
      </c>
      <c r="P117" s="4">
        <v>0.22976479161332619</v>
      </c>
      <c r="Q117" s="4">
        <f t="shared" si="9"/>
        <v>3.2255135296070563</v>
      </c>
      <c r="R117" s="5">
        <f t="shared" si="10"/>
        <v>497.29797558921138</v>
      </c>
      <c r="S117" s="5">
        <f t="shared" si="11"/>
        <v>154.17637254486854</v>
      </c>
    </row>
    <row r="118" spans="1:19" ht="20.5" customHeight="1">
      <c r="A118" s="2">
        <v>7563</v>
      </c>
      <c r="B118" s="2" t="s">
        <v>66</v>
      </c>
      <c r="C118" s="2" t="s">
        <v>20</v>
      </c>
      <c r="D118" s="2" t="s">
        <v>161</v>
      </c>
      <c r="E118" s="2" t="s">
        <v>121</v>
      </c>
      <c r="F118" s="2">
        <v>78.891379999999998</v>
      </c>
      <c r="G118" s="2">
        <v>-76.153819999999996</v>
      </c>
      <c r="H118" s="2" t="s">
        <v>46</v>
      </c>
      <c r="I118" s="2" t="s">
        <v>34</v>
      </c>
      <c r="J118" s="4">
        <v>-14.569028316898555</v>
      </c>
      <c r="K118" s="4">
        <v>16.262137086441346</v>
      </c>
      <c r="L118" s="3">
        <v>16.183307148590142</v>
      </c>
      <c r="M118" s="3">
        <v>12.953367875647666</v>
      </c>
      <c r="N118" s="3">
        <v>42.393078452499999</v>
      </c>
      <c r="O118" s="3">
        <v>15.163657377499998</v>
      </c>
      <c r="P118" s="4">
        <v>0.19237947377659892</v>
      </c>
      <c r="Q118" s="4">
        <f t="shared" si="9"/>
        <v>3.2602954171160086</v>
      </c>
      <c r="R118" s="5">
        <f t="shared" si="10"/>
        <v>588.19397742227545</v>
      </c>
      <c r="S118" s="5">
        <f t="shared" si="11"/>
        <v>180.41125179465482</v>
      </c>
    </row>
    <row r="119" spans="1:19" ht="20.5" customHeight="1">
      <c r="A119" s="2">
        <v>7529</v>
      </c>
      <c r="B119" s="2" t="s">
        <v>66</v>
      </c>
      <c r="C119" s="2" t="s">
        <v>20</v>
      </c>
      <c r="D119" s="2" t="s">
        <v>167</v>
      </c>
      <c r="E119" s="2" t="s">
        <v>163</v>
      </c>
      <c r="F119" s="2">
        <v>78.891379999999998</v>
      </c>
      <c r="G119" s="2">
        <v>-76.153819999999996</v>
      </c>
      <c r="H119" s="2" t="s">
        <v>47</v>
      </c>
      <c r="I119" s="2" t="s">
        <v>24</v>
      </c>
      <c r="J119" s="4">
        <v>-14.533533340786963</v>
      </c>
      <c r="K119" s="4">
        <v>9.9273026764968098</v>
      </c>
      <c r="L119" s="3">
        <v>13.851955324848117</v>
      </c>
      <c r="M119" s="3">
        <v>21.454545454545453</v>
      </c>
      <c r="N119" s="3">
        <v>42.488820825000005</v>
      </c>
      <c r="O119" s="3">
        <v>15.464253169999999</v>
      </c>
      <c r="P119" s="4">
        <v>0.25405868120671693</v>
      </c>
      <c r="Q119" s="4">
        <f t="shared" si="9"/>
        <v>3.2041415156395017</v>
      </c>
      <c r="R119" s="5">
        <f t="shared" si="10"/>
        <v>446.40082661449685</v>
      </c>
      <c r="S119" s="5">
        <f t="shared" si="11"/>
        <v>139.31994714827741</v>
      </c>
    </row>
    <row r="120" spans="1:19" ht="20.5" customHeight="1">
      <c r="A120" s="2">
        <v>7535</v>
      </c>
      <c r="B120" s="2" t="s">
        <v>66</v>
      </c>
      <c r="C120" s="2" t="s">
        <v>20</v>
      </c>
      <c r="D120" s="2" t="s">
        <v>165</v>
      </c>
      <c r="E120" s="2" t="s">
        <v>163</v>
      </c>
      <c r="F120" s="2">
        <v>78.891379999999998</v>
      </c>
      <c r="G120" s="2">
        <v>-76.153819999999996</v>
      </c>
      <c r="H120" s="2" t="s">
        <v>47</v>
      </c>
      <c r="I120" s="2" t="s">
        <v>34</v>
      </c>
      <c r="J120" s="4">
        <v>-14.683240257035948</v>
      </c>
      <c r="K120" s="4">
        <v>10.933981904513434</v>
      </c>
      <c r="L120" s="3">
        <v>14.976528685799433</v>
      </c>
      <c r="M120" s="3">
        <v>18.222222222222221</v>
      </c>
      <c r="N120" s="3">
        <v>42.365270500000001</v>
      </c>
      <c r="O120" s="3">
        <v>14.9730495</v>
      </c>
      <c r="P120" s="4">
        <v>0.21145706868408717</v>
      </c>
      <c r="Q120" s="4">
        <f t="shared" si="9"/>
        <v>3.2996333544950454</v>
      </c>
      <c r="R120" s="5">
        <f t="shared" si="10"/>
        <v>534.77626933493661</v>
      </c>
      <c r="S120" s="5">
        <f t="shared" si="11"/>
        <v>162.07142184643584</v>
      </c>
    </row>
    <row r="121" spans="1:19" ht="20.5" customHeight="1">
      <c r="A121" s="2">
        <v>7582</v>
      </c>
      <c r="B121" s="2" t="s">
        <v>66</v>
      </c>
      <c r="C121" s="2" t="s">
        <v>20</v>
      </c>
      <c r="D121" s="2" t="s">
        <v>120</v>
      </c>
      <c r="E121" s="2" t="s">
        <v>163</v>
      </c>
      <c r="F121" s="2">
        <v>78.891379999999998</v>
      </c>
      <c r="G121" s="2">
        <v>-76.153819999999996</v>
      </c>
      <c r="H121" s="2" t="s">
        <v>47</v>
      </c>
      <c r="I121" s="2" t="s">
        <v>36</v>
      </c>
      <c r="J121" s="4">
        <v>-15.095768222852268</v>
      </c>
      <c r="K121" s="4">
        <v>9.9328853761790086</v>
      </c>
      <c r="L121" s="3">
        <v>14.637680958769856</v>
      </c>
      <c r="M121" s="3">
        <v>20.647773279352226</v>
      </c>
      <c r="N121" s="3">
        <v>43.758984095000002</v>
      </c>
      <c r="O121" s="3">
        <v>15.883904425000001</v>
      </c>
      <c r="P121" s="4">
        <v>0.23277775925376232</v>
      </c>
      <c r="Q121" s="4">
        <f t="shared" si="9"/>
        <v>3.2127425662019102</v>
      </c>
      <c r="R121" s="5">
        <f t="shared" si="10"/>
        <v>501.7762466959735</v>
      </c>
      <c r="S121" s="5">
        <f t="shared" si="11"/>
        <v>156.18314768654841</v>
      </c>
    </row>
    <row r="122" spans="1:19" ht="20.5" customHeight="1">
      <c r="A122" s="2">
        <v>7577</v>
      </c>
      <c r="B122" s="2" t="s">
        <v>66</v>
      </c>
      <c r="C122" s="2" t="s">
        <v>20</v>
      </c>
      <c r="D122" s="2" t="s">
        <v>160</v>
      </c>
      <c r="E122" s="2" t="s">
        <v>88</v>
      </c>
      <c r="F122" s="2">
        <v>78.891379999999998</v>
      </c>
      <c r="G122" s="2">
        <v>-76.153819999999996</v>
      </c>
      <c r="H122" s="2" t="s">
        <v>47</v>
      </c>
      <c r="I122" s="2" t="s">
        <v>29</v>
      </c>
      <c r="J122" s="4">
        <v>-15.397033101872923</v>
      </c>
      <c r="K122" s="4">
        <v>9.8249073918914096</v>
      </c>
      <c r="L122" s="3">
        <v>14.999042856383756</v>
      </c>
      <c r="M122" s="3">
        <v>18.269230769230766</v>
      </c>
      <c r="N122" s="3">
        <v>42.617579565</v>
      </c>
      <c r="O122" s="3">
        <v>15.098611569999997</v>
      </c>
      <c r="P122" s="4">
        <v>0.26504399294780812</v>
      </c>
      <c r="Q122" s="4">
        <f t="shared" si="9"/>
        <v>3.2916809175603681</v>
      </c>
      <c r="R122" s="5">
        <f t="shared" si="10"/>
        <v>429.19550608501504</v>
      </c>
      <c r="S122" s="5">
        <f t="shared" si="11"/>
        <v>130.3879436780627</v>
      </c>
    </row>
    <row r="123" spans="1:19" ht="20.5" customHeight="1">
      <c r="A123" s="2">
        <v>7549</v>
      </c>
      <c r="B123" s="2" t="s">
        <v>66</v>
      </c>
      <c r="C123" s="2" t="s">
        <v>20</v>
      </c>
      <c r="D123" s="2" t="s">
        <v>161</v>
      </c>
      <c r="E123" s="2" t="s">
        <v>121</v>
      </c>
      <c r="F123" s="2">
        <v>78.891379999999998</v>
      </c>
      <c r="G123" s="2">
        <v>-76.153819999999996</v>
      </c>
      <c r="H123" s="2" t="s">
        <v>47</v>
      </c>
      <c r="I123" s="2" t="s">
        <v>27</v>
      </c>
      <c r="J123" s="4">
        <v>-15.128588038379657</v>
      </c>
      <c r="K123" s="4">
        <v>9.5693749702836435</v>
      </c>
      <c r="L123" s="3">
        <v>14.90331033272269</v>
      </c>
      <c r="M123" s="3">
        <v>16.744186046511629</v>
      </c>
      <c r="N123" s="3">
        <v>42.565470300000001</v>
      </c>
      <c r="O123" s="3">
        <v>15.468090199999999</v>
      </c>
      <c r="P123" s="4">
        <v>0.21317498459306611</v>
      </c>
      <c r="Q123" s="4">
        <f t="shared" si="9"/>
        <v>3.2091255035362529</v>
      </c>
      <c r="R123" s="5">
        <f t="shared" si="10"/>
        <v>532.97341533177507</v>
      </c>
      <c r="S123" s="5">
        <f t="shared" si="11"/>
        <v>166.08057701217115</v>
      </c>
    </row>
    <row r="124" spans="1:19" ht="20.5" customHeight="1">
      <c r="A124" s="2">
        <v>7527</v>
      </c>
      <c r="B124" s="2" t="s">
        <v>66</v>
      </c>
      <c r="C124" s="2" t="s">
        <v>20</v>
      </c>
      <c r="D124" s="2" t="s">
        <v>165</v>
      </c>
      <c r="E124" s="2" t="s">
        <v>166</v>
      </c>
      <c r="F124" s="2">
        <v>78.891379999999998</v>
      </c>
      <c r="G124" s="2">
        <v>-76.153819999999996</v>
      </c>
      <c r="H124" s="2" t="s">
        <v>47</v>
      </c>
      <c r="I124" s="2" t="s">
        <v>34</v>
      </c>
      <c r="J124" s="4">
        <v>-14.781645563873679</v>
      </c>
      <c r="K124" s="4">
        <v>9.935277069229155</v>
      </c>
      <c r="L124" s="3">
        <v>14.655654456295153</v>
      </c>
      <c r="M124" s="3">
        <v>19.330855018587361</v>
      </c>
      <c r="N124" s="3">
        <v>42.288182822499998</v>
      </c>
      <c r="O124" s="3">
        <v>15.5942238625</v>
      </c>
      <c r="P124" s="4">
        <v>0.20689004715810375</v>
      </c>
      <c r="Q124" s="4">
        <f t="shared" si="9"/>
        <v>3.162432179930684</v>
      </c>
      <c r="R124" s="5">
        <f t="shared" si="10"/>
        <v>545.58670126695563</v>
      </c>
      <c r="S124" s="5">
        <f t="shared" si="11"/>
        <v>172.52123372932357</v>
      </c>
    </row>
    <row r="125" spans="1:19" ht="20.5" customHeight="1">
      <c r="A125" s="2">
        <v>7532</v>
      </c>
      <c r="B125" s="2" t="s">
        <v>66</v>
      </c>
      <c r="C125" s="2" t="s">
        <v>20</v>
      </c>
      <c r="D125" s="2" t="s">
        <v>162</v>
      </c>
      <c r="F125" s="2">
        <v>78.891379999999998</v>
      </c>
      <c r="G125" s="2">
        <v>-76.153819999999996</v>
      </c>
      <c r="H125" s="2" t="s">
        <v>47</v>
      </c>
      <c r="I125" s="2" t="s">
        <v>27</v>
      </c>
      <c r="J125" s="4">
        <v>-15.153770464581369</v>
      </c>
      <c r="K125" s="4">
        <v>10.454574028016848</v>
      </c>
      <c r="L125" s="3">
        <v>14.356064631755046</v>
      </c>
      <c r="M125" s="3">
        <v>17.415730337078653</v>
      </c>
      <c r="N125" s="3">
        <v>42.191246686666666</v>
      </c>
      <c r="O125" s="3">
        <v>14.526397406666666</v>
      </c>
      <c r="P125" s="4">
        <v>0.23424696693582875</v>
      </c>
      <c r="Q125" s="4">
        <f t="shared" si="9"/>
        <v>3.3871185612295922</v>
      </c>
      <c r="R125" s="5">
        <f t="shared" si="10"/>
        <v>480.76487805187776</v>
      </c>
      <c r="S125" s="5">
        <f t="shared" si="11"/>
        <v>141.93919384898956</v>
      </c>
    </row>
    <row r="126" spans="1:19" ht="20.5" customHeight="1">
      <c r="A126" s="2">
        <v>7594</v>
      </c>
      <c r="B126" s="2" t="s">
        <v>66</v>
      </c>
      <c r="C126" s="2" t="s">
        <v>20</v>
      </c>
      <c r="D126" s="2" t="s">
        <v>168</v>
      </c>
      <c r="F126" s="2">
        <v>78.891379999999998</v>
      </c>
      <c r="G126" s="2">
        <v>-76.153819999999996</v>
      </c>
      <c r="H126" s="2" t="s">
        <v>47</v>
      </c>
      <c r="I126" s="2" t="s">
        <v>29</v>
      </c>
      <c r="J126" s="4">
        <v>-14.81291938004459</v>
      </c>
      <c r="K126" s="4">
        <v>11.544239693263526</v>
      </c>
      <c r="L126" s="3">
        <v>14.183992042289161</v>
      </c>
      <c r="M126" s="3">
        <v>19.457013574660635</v>
      </c>
      <c r="N126" s="3">
        <v>41.681031836666669</v>
      </c>
      <c r="O126" s="3">
        <v>15.602806364999999</v>
      </c>
      <c r="P126" s="4">
        <v>0.24351145063568427</v>
      </c>
      <c r="Q126" s="4">
        <f t="shared" si="9"/>
        <v>3.1153131226818194</v>
      </c>
      <c r="R126" s="5">
        <f t="shared" si="10"/>
        <v>456.88134410475072</v>
      </c>
      <c r="S126" s="5">
        <f t="shared" si="11"/>
        <v>146.6566364640239</v>
      </c>
    </row>
    <row r="127" spans="1:19" ht="20.5" customHeight="1">
      <c r="A127" s="2">
        <v>2170</v>
      </c>
      <c r="B127" s="2" t="s">
        <v>67</v>
      </c>
      <c r="C127" s="2" t="s">
        <v>21</v>
      </c>
      <c r="D127" s="2" t="s">
        <v>167</v>
      </c>
      <c r="E127" s="2" t="s">
        <v>169</v>
      </c>
      <c r="F127" s="2">
        <v>78.614649999999997</v>
      </c>
      <c r="G127" s="2">
        <v>-71.579679999999996</v>
      </c>
      <c r="H127" s="2" t="s">
        <v>45</v>
      </c>
      <c r="I127" s="2" t="s">
        <v>24</v>
      </c>
      <c r="J127" s="4">
        <v>-13.117546725157153</v>
      </c>
      <c r="K127" s="4">
        <v>17.371965519603165</v>
      </c>
      <c r="L127" s="3">
        <v>14.4610581163699</v>
      </c>
      <c r="M127" s="3">
        <v>13.311688311688311</v>
      </c>
      <c r="N127" s="3">
        <v>47.341154500356211</v>
      </c>
      <c r="O127" s="3">
        <v>15.666554689145405</v>
      </c>
      <c r="P127" s="4">
        <v>0.21520200024455569</v>
      </c>
      <c r="Q127" s="4">
        <f t="shared" si="9"/>
        <v>3.5239627363701378</v>
      </c>
      <c r="R127" s="5">
        <f t="shared" si="10"/>
        <v>587.18762221045642</v>
      </c>
      <c r="S127" s="5">
        <f t="shared" si="11"/>
        <v>166.62708040303789</v>
      </c>
    </row>
    <row r="128" spans="1:19" ht="20.5" customHeight="1">
      <c r="A128" s="2">
        <v>2155</v>
      </c>
      <c r="B128" s="2" t="s">
        <v>67</v>
      </c>
      <c r="C128" s="2" t="s">
        <v>21</v>
      </c>
      <c r="D128" s="2" t="s">
        <v>160</v>
      </c>
      <c r="E128" s="2" t="s">
        <v>88</v>
      </c>
      <c r="F128" s="2">
        <v>78.614649999999997</v>
      </c>
      <c r="G128" s="2">
        <v>-71.579679999999996</v>
      </c>
      <c r="H128" s="2" t="s">
        <v>45</v>
      </c>
      <c r="I128" s="2" t="s">
        <v>40</v>
      </c>
      <c r="J128" s="4">
        <v>-12.647253922392727</v>
      </c>
      <c r="K128" s="4">
        <v>16.480390638786936</v>
      </c>
      <c r="L128" s="3">
        <v>13.620875381346897</v>
      </c>
      <c r="M128" s="3">
        <v>16.342412451361866</v>
      </c>
      <c r="N128" s="3">
        <v>44.346539863467335</v>
      </c>
      <c r="O128" s="3">
        <v>15.797455582999966</v>
      </c>
      <c r="P128" s="4">
        <v>0.21999107325105122</v>
      </c>
      <c r="Q128" s="4">
        <f t="shared" si="9"/>
        <v>3.2736975879457844</v>
      </c>
      <c r="R128" s="5">
        <f t="shared" si="10"/>
        <v>538.07031413685218</v>
      </c>
      <c r="S128" s="5">
        <f t="shared" si="11"/>
        <v>164.36164296852064</v>
      </c>
    </row>
    <row r="129" spans="1:22" ht="20.5" customHeight="1">
      <c r="A129" s="2">
        <v>3526</v>
      </c>
      <c r="B129" s="2" t="s">
        <v>67</v>
      </c>
      <c r="C129" s="2" t="s">
        <v>22</v>
      </c>
      <c r="D129" s="2" t="s">
        <v>101</v>
      </c>
      <c r="E129" s="2" t="s">
        <v>179</v>
      </c>
      <c r="F129" s="2">
        <v>78.219840000000005</v>
      </c>
      <c r="G129" s="2">
        <v>-73.073819999999998</v>
      </c>
      <c r="H129" s="2" t="s">
        <v>49</v>
      </c>
      <c r="I129" s="2" t="s">
        <v>36</v>
      </c>
      <c r="J129" s="4">
        <v>-17.832839367011957</v>
      </c>
      <c r="K129" s="4">
        <v>15.428348779017035</v>
      </c>
      <c r="L129" s="3">
        <v>16.518707558834844</v>
      </c>
      <c r="M129" s="3">
        <v>19.58041958041958</v>
      </c>
      <c r="N129" s="3">
        <v>39.660908314505747</v>
      </c>
      <c r="O129" s="3">
        <v>14.017139776714895</v>
      </c>
      <c r="P129" s="4">
        <v>0.32169805791718387</v>
      </c>
      <c r="Q129" s="4">
        <f t="shared" si="9"/>
        <v>3.299660165026677</v>
      </c>
      <c r="R129" s="5">
        <f t="shared" si="10"/>
        <v>329.07778706450472</v>
      </c>
      <c r="S129" s="5">
        <f t="shared" si="11"/>
        <v>99.730811843117252</v>
      </c>
    </row>
    <row r="130" spans="1:22" ht="20.5" customHeight="1">
      <c r="A130" s="2">
        <v>3571</v>
      </c>
      <c r="B130" s="2" t="s">
        <v>67</v>
      </c>
      <c r="C130" s="2" t="s">
        <v>22</v>
      </c>
      <c r="D130" s="2" t="s">
        <v>101</v>
      </c>
      <c r="E130" s="2" t="s">
        <v>183</v>
      </c>
      <c r="F130" s="2">
        <v>78.219840000000005</v>
      </c>
      <c r="G130" s="2">
        <v>-73.073819999999998</v>
      </c>
      <c r="H130" s="2" t="s">
        <v>49</v>
      </c>
      <c r="I130" s="2" t="s">
        <v>36</v>
      </c>
      <c r="J130" s="4">
        <v>-17.068224233621695</v>
      </c>
      <c r="K130" s="4">
        <v>16.187607878666004</v>
      </c>
      <c r="L130" s="3">
        <v>15.684343806894976</v>
      </c>
      <c r="M130" s="3">
        <v>17.5</v>
      </c>
      <c r="N130" s="3">
        <v>42.227004860947652</v>
      </c>
      <c r="O130" s="3">
        <v>14.647968574480339</v>
      </c>
      <c r="P130" s="4">
        <v>0.32301366962200961</v>
      </c>
      <c r="Q130" s="4">
        <f t="shared" ref="Q130:Q159" si="12">(14.007/12.011)*(N130/O130)</f>
        <v>3.3618539346936762</v>
      </c>
      <c r="R130" s="5">
        <f t="shared" ref="R130:R159" si="13">(N130/P130)*(32.06/12.011)</f>
        <v>348.94238703442363</v>
      </c>
      <c r="S130" s="5">
        <f t="shared" ref="S130:S159" si="14">(O130/P130)*(32.06/14.007)</f>
        <v>103.79463052615297</v>
      </c>
    </row>
    <row r="131" spans="1:22" ht="20.5" customHeight="1">
      <c r="A131" s="2">
        <v>4205</v>
      </c>
      <c r="B131" s="2" t="s">
        <v>67</v>
      </c>
      <c r="C131" s="2" t="s">
        <v>22</v>
      </c>
      <c r="D131" s="2" t="s">
        <v>101</v>
      </c>
      <c r="E131" s="2" t="s">
        <v>184</v>
      </c>
      <c r="F131" s="2">
        <v>78.219840000000005</v>
      </c>
      <c r="G131" s="2">
        <v>-73.073819999999998</v>
      </c>
      <c r="H131" s="2" t="s">
        <v>49</v>
      </c>
      <c r="I131" s="2" t="s">
        <v>36</v>
      </c>
      <c r="J131" s="4">
        <v>-17.594361367868704</v>
      </c>
      <c r="K131" s="4">
        <v>15.339540721235469</v>
      </c>
      <c r="L131" s="3">
        <v>15.987307510114757</v>
      </c>
      <c r="M131" s="3">
        <v>31.03448275862069</v>
      </c>
      <c r="N131" s="3">
        <v>41.927379999999999</v>
      </c>
      <c r="O131" s="3">
        <v>14.434633602462505</v>
      </c>
      <c r="P131" s="4">
        <v>0.30770726912399948</v>
      </c>
      <c r="Q131" s="4">
        <f t="shared" si="12"/>
        <v>3.3873332232593292</v>
      </c>
      <c r="R131" s="5">
        <f t="shared" si="13"/>
        <v>363.70085310411844</v>
      </c>
      <c r="S131" s="5">
        <f t="shared" si="14"/>
        <v>107.37085167964713</v>
      </c>
    </row>
    <row r="132" spans="1:22" ht="20.5" customHeight="1">
      <c r="A132" s="2">
        <v>4222</v>
      </c>
      <c r="B132" s="2" t="s">
        <v>67</v>
      </c>
      <c r="C132" s="2" t="s">
        <v>22</v>
      </c>
      <c r="D132" s="2" t="s">
        <v>101</v>
      </c>
      <c r="E132" s="2" t="s">
        <v>185</v>
      </c>
      <c r="F132" s="2">
        <v>78.219840000000005</v>
      </c>
      <c r="G132" s="2">
        <v>-73.073819999999998</v>
      </c>
      <c r="H132" s="2" t="s">
        <v>49</v>
      </c>
      <c r="I132" s="2" t="s">
        <v>36</v>
      </c>
      <c r="J132" s="4">
        <v>-17.43550806021787</v>
      </c>
      <c r="K132" s="4">
        <v>15.411584800501092</v>
      </c>
      <c r="L132" s="3">
        <v>15.598775359142987</v>
      </c>
      <c r="M132" s="3">
        <v>17.763157894736842</v>
      </c>
      <c r="N132" s="3">
        <v>40.740137500000003</v>
      </c>
      <c r="O132" s="3">
        <v>14.298894420785011</v>
      </c>
      <c r="P132" s="4">
        <v>0.28978081679532053</v>
      </c>
      <c r="Q132" s="4">
        <f t="shared" si="12"/>
        <v>3.3226606842661264</v>
      </c>
      <c r="R132" s="5">
        <f t="shared" si="13"/>
        <v>375.26426422511526</v>
      </c>
      <c r="S132" s="5">
        <f t="shared" si="14"/>
        <v>112.94089282186201</v>
      </c>
    </row>
    <row r="133" spans="1:22" ht="20.5" customHeight="1">
      <c r="A133" s="2">
        <v>3552</v>
      </c>
      <c r="B133" s="2" t="s">
        <v>67</v>
      </c>
      <c r="C133" s="2" t="s">
        <v>22</v>
      </c>
      <c r="D133" s="2" t="s">
        <v>91</v>
      </c>
      <c r="E133" s="2" t="s">
        <v>181</v>
      </c>
      <c r="F133" s="2">
        <v>78.219840000000005</v>
      </c>
      <c r="G133" s="2">
        <v>-73.073819999999998</v>
      </c>
      <c r="H133" s="2" t="s">
        <v>49</v>
      </c>
      <c r="I133" s="2" t="s">
        <v>36</v>
      </c>
      <c r="J133" s="4">
        <v>-17.257770351167672</v>
      </c>
      <c r="K133" s="4">
        <v>15.019400271374828</v>
      </c>
      <c r="L133" s="3">
        <v>15.894505244755255</v>
      </c>
      <c r="M133" s="3">
        <v>15.217391304347826</v>
      </c>
      <c r="N133" s="3">
        <v>41.538992818700962</v>
      </c>
      <c r="O133" s="3">
        <v>14.414044371701522</v>
      </c>
      <c r="P133" s="4">
        <v>0.35858235765823421</v>
      </c>
      <c r="Q133" s="4">
        <f t="shared" si="12"/>
        <v>3.3607489311282612</v>
      </c>
      <c r="R133" s="5">
        <f t="shared" si="13"/>
        <v>309.20847925893804</v>
      </c>
      <c r="S133" s="5">
        <f t="shared" si="14"/>
        <v>92.005825366767723</v>
      </c>
    </row>
    <row r="134" spans="1:22" ht="20.5" customHeight="1">
      <c r="A134" s="2">
        <v>2172</v>
      </c>
      <c r="B134" s="2" t="s">
        <v>67</v>
      </c>
      <c r="C134" s="2" t="s">
        <v>23</v>
      </c>
      <c r="D134" s="2" t="s">
        <v>193</v>
      </c>
      <c r="E134" s="2" t="s">
        <v>194</v>
      </c>
      <c r="F134" s="2">
        <v>79.161649999999995</v>
      </c>
      <c r="G134" s="2">
        <v>-67.153139999999993</v>
      </c>
      <c r="H134" s="2" t="s">
        <v>46</v>
      </c>
      <c r="I134" s="2" t="s">
        <v>26</v>
      </c>
      <c r="J134" s="4">
        <v>-13.941299326492954</v>
      </c>
      <c r="K134" s="4">
        <v>17.722027670151572</v>
      </c>
      <c r="L134" s="3">
        <v>15.049416085729563</v>
      </c>
      <c r="M134" s="3">
        <v>12.871287128712872</v>
      </c>
      <c r="N134" s="3">
        <v>43.221924413290765</v>
      </c>
      <c r="O134" s="3">
        <v>14.8812619844336</v>
      </c>
      <c r="P134" s="4">
        <v>0.22556465241002469</v>
      </c>
      <c r="Q134" s="4">
        <f t="shared" si="12"/>
        <v>3.3871177806914381</v>
      </c>
      <c r="R134" s="5">
        <f t="shared" si="13"/>
        <v>511.46675128344003</v>
      </c>
      <c r="S134" s="5">
        <f t="shared" si="14"/>
        <v>151.0035329149465</v>
      </c>
    </row>
    <row r="135" spans="1:22" ht="20.5" customHeight="1">
      <c r="A135" s="2">
        <v>2173</v>
      </c>
      <c r="B135" s="2" t="s">
        <v>67</v>
      </c>
      <c r="C135" s="2" t="s">
        <v>23</v>
      </c>
      <c r="D135" s="2" t="s">
        <v>193</v>
      </c>
      <c r="E135" s="2" t="s">
        <v>184</v>
      </c>
      <c r="F135" s="2">
        <v>79.161649999999995</v>
      </c>
      <c r="G135" s="2">
        <v>-67.153139999999993</v>
      </c>
      <c r="H135" s="2" t="s">
        <v>46</v>
      </c>
      <c r="I135" s="2" t="s">
        <v>26</v>
      </c>
      <c r="J135" s="4">
        <v>-13.544382982618211</v>
      </c>
      <c r="K135" s="4">
        <v>16.422377830976494</v>
      </c>
      <c r="L135" s="3">
        <v>15.250029744669721</v>
      </c>
      <c r="M135" s="3">
        <v>16.33986928104575</v>
      </c>
      <c r="N135" s="3">
        <v>45.711872604941497</v>
      </c>
      <c r="O135" s="3">
        <v>15.045134511677123</v>
      </c>
      <c r="P135" s="4">
        <v>0.22455536479198956</v>
      </c>
      <c r="Q135" s="4">
        <f t="shared" si="12"/>
        <v>3.5432263699059057</v>
      </c>
      <c r="R135" s="5">
        <f t="shared" si="13"/>
        <v>543.36283305145162</v>
      </c>
      <c r="S135" s="5">
        <f t="shared" si="14"/>
        <v>153.35255959553078</v>
      </c>
    </row>
    <row r="136" spans="1:22" ht="20.5" customHeight="1">
      <c r="A136" s="2">
        <v>2174</v>
      </c>
      <c r="B136" s="2" t="s">
        <v>67</v>
      </c>
      <c r="C136" s="2" t="s">
        <v>23</v>
      </c>
      <c r="D136" s="2" t="s">
        <v>193</v>
      </c>
      <c r="E136" s="2" t="s">
        <v>195</v>
      </c>
      <c r="F136" s="2">
        <v>79.161649999999995</v>
      </c>
      <c r="G136" s="2">
        <v>-67.153139999999993</v>
      </c>
      <c r="H136" s="2" t="s">
        <v>46</v>
      </c>
      <c r="I136" s="2" t="s">
        <v>26</v>
      </c>
      <c r="J136" s="4">
        <v>-14.009194330800165</v>
      </c>
      <c r="K136" s="4">
        <v>16.866073838539315</v>
      </c>
      <c r="L136" s="3">
        <v>14.6900204481946</v>
      </c>
      <c r="M136" s="3">
        <v>14.385964912280702</v>
      </c>
      <c r="N136" s="3">
        <v>45.194864193954601</v>
      </c>
      <c r="O136" s="3">
        <v>14.971283014881106</v>
      </c>
      <c r="P136" s="4">
        <v>0.22170751321943782</v>
      </c>
      <c r="Q136" s="4">
        <f t="shared" si="12"/>
        <v>3.5204325442279965</v>
      </c>
      <c r="R136" s="5">
        <f t="shared" si="13"/>
        <v>544.11791602761991</v>
      </c>
      <c r="S136" s="5">
        <f t="shared" si="14"/>
        <v>154.55996079792541</v>
      </c>
    </row>
    <row r="137" spans="1:22" ht="20.5" customHeight="1">
      <c r="A137" s="2">
        <v>2179</v>
      </c>
      <c r="B137" s="2" t="s">
        <v>67</v>
      </c>
      <c r="C137" s="2" t="s">
        <v>23</v>
      </c>
      <c r="D137" s="2" t="s">
        <v>193</v>
      </c>
      <c r="E137" s="2" t="s">
        <v>196</v>
      </c>
      <c r="F137" s="2">
        <v>79.161649999999995</v>
      </c>
      <c r="G137" s="2">
        <v>-67.153139999999993</v>
      </c>
      <c r="H137" s="2" t="s">
        <v>46</v>
      </c>
      <c r="I137" s="2" t="s">
        <v>26</v>
      </c>
      <c r="J137" s="4">
        <v>-13.876420244150628</v>
      </c>
      <c r="K137" s="4">
        <v>16.16634178535336</v>
      </c>
      <c r="L137" s="3">
        <v>15.290265154384608</v>
      </c>
      <c r="M137" s="3">
        <v>16.304347826086957</v>
      </c>
      <c r="N137" s="3">
        <v>45.386585900614456</v>
      </c>
      <c r="O137" s="3">
        <v>16.08463654075647</v>
      </c>
      <c r="P137" s="4">
        <v>0.22622761284408593</v>
      </c>
      <c r="Q137" s="4">
        <f t="shared" si="12"/>
        <v>3.290654036978566</v>
      </c>
      <c r="R137" s="5">
        <f t="shared" si="13"/>
        <v>535.50835783828074</v>
      </c>
      <c r="S137" s="5">
        <f t="shared" si="14"/>
        <v>162.73614662025588</v>
      </c>
    </row>
    <row r="138" spans="1:22" ht="20.5" customHeight="1">
      <c r="A138" s="2">
        <v>2180</v>
      </c>
      <c r="B138" s="2" t="s">
        <v>67</v>
      </c>
      <c r="C138" s="2" t="s">
        <v>23</v>
      </c>
      <c r="D138" s="2" t="s">
        <v>193</v>
      </c>
      <c r="E138" s="2" t="s">
        <v>187</v>
      </c>
      <c r="F138" s="2">
        <v>79.161649999999995</v>
      </c>
      <c r="G138" s="2">
        <v>-67.153139999999993</v>
      </c>
      <c r="H138" s="2" t="s">
        <v>46</v>
      </c>
      <c r="I138" s="2" t="s">
        <v>26</v>
      </c>
      <c r="J138" s="4">
        <v>-13.605189120312984</v>
      </c>
      <c r="K138" s="4">
        <v>14.773174111235196</v>
      </c>
      <c r="L138" s="3">
        <v>15.64059960863489</v>
      </c>
      <c r="M138" s="3">
        <v>13.675213675213676</v>
      </c>
      <c r="N138" s="3">
        <v>46.764227683533498</v>
      </c>
      <c r="O138" s="3">
        <v>15.452548438140909</v>
      </c>
      <c r="P138" s="4">
        <v>0.24298500783618576</v>
      </c>
      <c r="Q138" s="4">
        <f t="shared" si="12"/>
        <v>3.5292271729525142</v>
      </c>
      <c r="R138" s="5">
        <f t="shared" si="13"/>
        <v>513.7107321983234</v>
      </c>
      <c r="S138" s="5">
        <f t="shared" si="14"/>
        <v>145.55898700296996</v>
      </c>
    </row>
    <row r="139" spans="1:22" ht="20.5" customHeight="1">
      <c r="A139" s="2">
        <v>2181</v>
      </c>
      <c r="B139" s="2" t="s">
        <v>67</v>
      </c>
      <c r="C139" s="2" t="s">
        <v>21</v>
      </c>
      <c r="D139" s="2" t="s">
        <v>167</v>
      </c>
      <c r="E139" s="2" t="s">
        <v>172</v>
      </c>
      <c r="F139" s="2">
        <v>78.614649999999997</v>
      </c>
      <c r="G139" s="2">
        <v>-71.579679999999996</v>
      </c>
      <c r="H139" s="2" t="s">
        <v>46</v>
      </c>
      <c r="I139" s="2" t="s">
        <v>41</v>
      </c>
      <c r="J139" s="4">
        <v>-14.346320224019673</v>
      </c>
      <c r="K139" s="4">
        <v>16.722787874107283</v>
      </c>
      <c r="L139" s="3">
        <v>15.266321094927674</v>
      </c>
      <c r="M139" s="3">
        <v>11.455108359133128</v>
      </c>
      <c r="N139" s="3">
        <v>47.546281272125192</v>
      </c>
      <c r="O139" s="3">
        <v>16.6082789494737</v>
      </c>
      <c r="P139" s="4">
        <v>0.24815877177015613</v>
      </c>
      <c r="Q139" s="4">
        <f t="shared" si="12"/>
        <v>3.3385500113840734</v>
      </c>
      <c r="R139" s="5">
        <f t="shared" si="13"/>
        <v>511.41242508070525</v>
      </c>
      <c r="S139" s="5">
        <f t="shared" si="14"/>
        <v>153.18399405036541</v>
      </c>
      <c r="V139" s="12"/>
    </row>
    <row r="140" spans="1:22" ht="20.5" customHeight="1">
      <c r="A140" s="2">
        <v>2184</v>
      </c>
      <c r="B140" s="2" t="s">
        <v>67</v>
      </c>
      <c r="C140" s="2" t="s">
        <v>21</v>
      </c>
      <c r="D140" s="2" t="s">
        <v>167</v>
      </c>
      <c r="E140" s="2" t="s">
        <v>173</v>
      </c>
      <c r="F140" s="2">
        <v>78.614649999999997</v>
      </c>
      <c r="G140" s="2">
        <v>-71.579679999999996</v>
      </c>
      <c r="H140" s="2" t="s">
        <v>46</v>
      </c>
      <c r="I140" s="2" t="s">
        <v>41</v>
      </c>
      <c r="J140" s="4">
        <v>-14.155912475913569</v>
      </c>
      <c r="K140" s="4">
        <v>16.333925712220832</v>
      </c>
      <c r="L140" s="3">
        <v>14.420004460038934</v>
      </c>
      <c r="M140" s="3">
        <v>14.134275618374559</v>
      </c>
      <c r="N140" s="3">
        <v>43.641843409858268</v>
      </c>
      <c r="O140" s="3">
        <v>15.533869058627545</v>
      </c>
      <c r="P140" s="4">
        <v>0.20417410500558542</v>
      </c>
      <c r="Q140" s="4">
        <f t="shared" si="12"/>
        <v>3.2763433520759939</v>
      </c>
      <c r="R140" s="5">
        <f t="shared" si="13"/>
        <v>570.54089255696749</v>
      </c>
      <c r="S140" s="5">
        <f t="shared" si="14"/>
        <v>174.13953033812982</v>
      </c>
    </row>
    <row r="141" spans="1:22" ht="20.5" customHeight="1">
      <c r="A141" s="2">
        <v>2185</v>
      </c>
      <c r="B141" s="2" t="s">
        <v>67</v>
      </c>
      <c r="C141" s="2" t="s">
        <v>21</v>
      </c>
      <c r="D141" s="2" t="s">
        <v>167</v>
      </c>
      <c r="E141" s="2" t="s">
        <v>174</v>
      </c>
      <c r="F141" s="2">
        <v>78.614649999999997</v>
      </c>
      <c r="G141" s="2">
        <v>-71.579679999999996</v>
      </c>
      <c r="H141" s="2" t="s">
        <v>46</v>
      </c>
      <c r="I141" s="2" t="s">
        <v>41</v>
      </c>
      <c r="J141" s="4">
        <v>-14.54249705705052</v>
      </c>
      <c r="K141" s="4">
        <v>16.319274794506519</v>
      </c>
      <c r="L141" s="3">
        <v>14.385649198274397</v>
      </c>
      <c r="M141" s="3">
        <v>12.323943661971832</v>
      </c>
      <c r="N141" s="3">
        <v>42.706781042576296</v>
      </c>
      <c r="O141" s="3">
        <v>15.89201019591999</v>
      </c>
      <c r="P141" s="4">
        <v>0.23481771426395406</v>
      </c>
      <c r="Q141" s="4">
        <f t="shared" si="12"/>
        <v>3.1338915619246035</v>
      </c>
      <c r="R141" s="5">
        <f t="shared" si="13"/>
        <v>485.45651422754167</v>
      </c>
      <c r="S141" s="5">
        <f t="shared" si="14"/>
        <v>154.90533243894703</v>
      </c>
    </row>
    <row r="142" spans="1:22" ht="20.5" customHeight="1">
      <c r="A142" s="2">
        <v>2158</v>
      </c>
      <c r="B142" s="2" t="s">
        <v>67</v>
      </c>
      <c r="C142" s="2" t="s">
        <v>21</v>
      </c>
      <c r="D142" s="2" t="s">
        <v>160</v>
      </c>
      <c r="E142" s="2" t="s">
        <v>163</v>
      </c>
      <c r="F142" s="2">
        <v>78.614649999999997</v>
      </c>
      <c r="G142" s="2">
        <v>-71.579679999999996</v>
      </c>
      <c r="H142" s="2" t="s">
        <v>46</v>
      </c>
      <c r="I142" s="2" t="s">
        <v>41</v>
      </c>
      <c r="J142" s="4">
        <v>-13.826077490052953</v>
      </c>
      <c r="K142" s="4">
        <v>17.665219931183266</v>
      </c>
      <c r="L142" s="3">
        <v>15.323645990215745</v>
      </c>
      <c r="M142" s="3">
        <v>12.012987012987013</v>
      </c>
      <c r="N142" s="3">
        <v>43.569425902294824</v>
      </c>
      <c r="O142" s="3">
        <v>16.058258510141659</v>
      </c>
      <c r="P142" s="4">
        <v>0.24215631379665936</v>
      </c>
      <c r="Q142" s="4">
        <f t="shared" si="12"/>
        <v>3.1640938317640148</v>
      </c>
      <c r="R142" s="5">
        <f t="shared" si="13"/>
        <v>480.25333732815568</v>
      </c>
      <c r="S142" s="5">
        <f t="shared" si="14"/>
        <v>151.78226780348339</v>
      </c>
    </row>
    <row r="143" spans="1:22" ht="20.5" customHeight="1">
      <c r="A143" s="2">
        <v>2160</v>
      </c>
      <c r="B143" s="2" t="s">
        <v>67</v>
      </c>
      <c r="C143" s="2" t="s">
        <v>21</v>
      </c>
      <c r="D143" s="2" t="s">
        <v>160</v>
      </c>
      <c r="E143" s="2" t="s">
        <v>170</v>
      </c>
      <c r="F143" s="2">
        <v>78.614649999999997</v>
      </c>
      <c r="G143" s="2">
        <v>-71.579679999999996</v>
      </c>
      <c r="H143" s="2" t="s">
        <v>46</v>
      </c>
      <c r="I143" s="2" t="s">
        <v>41</v>
      </c>
      <c r="J143" s="4">
        <v>-13.623409215821443</v>
      </c>
      <c r="K143" s="4">
        <v>17.198356773416599</v>
      </c>
      <c r="L143" s="3">
        <v>15.024063552186927</v>
      </c>
      <c r="M143" s="3">
        <v>14.074074074074074</v>
      </c>
      <c r="N143" s="3">
        <v>42.944557868880487</v>
      </c>
      <c r="O143" s="3">
        <v>16.373571981975385</v>
      </c>
      <c r="P143" s="4">
        <v>0.24201875940039103</v>
      </c>
      <c r="Q143" s="4">
        <f t="shared" si="12"/>
        <v>3.0586562008216012</v>
      </c>
      <c r="R143" s="5">
        <f t="shared" si="13"/>
        <v>473.63463874308803</v>
      </c>
      <c r="S143" s="5">
        <f t="shared" si="14"/>
        <v>154.85056431509454</v>
      </c>
      <c r="V143" s="12"/>
    </row>
    <row r="144" spans="1:22" ht="20.5" customHeight="1">
      <c r="A144" s="2">
        <v>2162</v>
      </c>
      <c r="B144" s="2" t="s">
        <v>67</v>
      </c>
      <c r="C144" s="2" t="s">
        <v>21</v>
      </c>
      <c r="D144" s="2" t="s">
        <v>160</v>
      </c>
      <c r="E144" s="2" t="s">
        <v>171</v>
      </c>
      <c r="F144" s="2">
        <v>78.614649999999997</v>
      </c>
      <c r="G144" s="2">
        <v>-71.579679999999996</v>
      </c>
      <c r="H144" s="2" t="s">
        <v>46</v>
      </c>
      <c r="I144" s="2" t="s">
        <v>41</v>
      </c>
      <c r="J144" s="4">
        <v>-13.328504306126295</v>
      </c>
      <c r="K144" s="4">
        <v>16.726946610937112</v>
      </c>
      <c r="L144" s="3">
        <v>16.011191268781197</v>
      </c>
      <c r="M144" s="3">
        <v>13.114754098360656</v>
      </c>
      <c r="N144" s="3">
        <v>42.55560610204455</v>
      </c>
      <c r="O144" s="3">
        <v>15.618283303064425</v>
      </c>
      <c r="P144" s="4">
        <v>0.23976998862434529</v>
      </c>
      <c r="Q144" s="4">
        <f t="shared" si="12"/>
        <v>3.1775284356532705</v>
      </c>
      <c r="R144" s="5">
        <f t="shared" si="13"/>
        <v>473.74682102742122</v>
      </c>
      <c r="S144" s="5">
        <f t="shared" si="14"/>
        <v>149.09286592427404</v>
      </c>
      <c r="V144" s="12"/>
    </row>
    <row r="145" spans="1:23" ht="20.5" customHeight="1">
      <c r="A145" s="2">
        <v>2163</v>
      </c>
      <c r="B145" s="2" t="s">
        <v>67</v>
      </c>
      <c r="C145" s="2" t="s">
        <v>21</v>
      </c>
      <c r="D145" s="2" t="s">
        <v>160</v>
      </c>
      <c r="E145" s="2" t="s">
        <v>169</v>
      </c>
      <c r="F145" s="2">
        <v>78.614649999999997</v>
      </c>
      <c r="G145" s="2">
        <v>-71.579679999999996</v>
      </c>
      <c r="H145" s="2" t="s">
        <v>46</v>
      </c>
      <c r="I145" s="2" t="s">
        <v>41</v>
      </c>
      <c r="J145" s="4">
        <v>-13.323479071260561</v>
      </c>
      <c r="K145" s="4">
        <v>17.160796933926189</v>
      </c>
      <c r="L145" s="3">
        <v>14.262555916159336</v>
      </c>
      <c r="M145" s="3">
        <v>14.285714285714285</v>
      </c>
      <c r="N145" s="3">
        <v>44.388628180495871</v>
      </c>
      <c r="O145" s="3">
        <v>15.899377984839786</v>
      </c>
      <c r="P145" s="4">
        <v>0.22621392962830145</v>
      </c>
      <c r="Q145" s="4">
        <f t="shared" si="12"/>
        <v>3.2557987414840031</v>
      </c>
      <c r="R145" s="5">
        <f t="shared" si="13"/>
        <v>523.76530949611367</v>
      </c>
      <c r="S145" s="5">
        <f t="shared" si="14"/>
        <v>160.8715252642981</v>
      </c>
      <c r="V145" s="12"/>
    </row>
    <row r="146" spans="1:23" ht="20.5" customHeight="1">
      <c r="A146" s="2">
        <v>2203</v>
      </c>
      <c r="B146" s="2" t="s">
        <v>67</v>
      </c>
      <c r="C146" s="2" t="s">
        <v>23</v>
      </c>
      <c r="D146" s="2" t="s">
        <v>198</v>
      </c>
      <c r="E146" s="2" t="s">
        <v>199</v>
      </c>
      <c r="F146" s="2">
        <v>79.161649999999995</v>
      </c>
      <c r="G146" s="2">
        <v>-67.153139999999993</v>
      </c>
      <c r="H146" s="2" t="s">
        <v>47</v>
      </c>
      <c r="I146" s="2" t="s">
        <v>44</v>
      </c>
      <c r="J146" s="4">
        <v>-14.002862668476974</v>
      </c>
      <c r="K146" s="4">
        <v>13.657178905505312</v>
      </c>
      <c r="L146" s="3">
        <v>14.17794621976954</v>
      </c>
      <c r="M146" s="3">
        <v>17.753623188405797</v>
      </c>
      <c r="N146" s="3">
        <v>43.00265366386634</v>
      </c>
      <c r="O146" s="3">
        <v>15.812123262967969</v>
      </c>
      <c r="P146" s="4">
        <v>0.20811873002080641</v>
      </c>
      <c r="Q146" s="4">
        <f t="shared" si="12"/>
        <v>3.1715460884404156</v>
      </c>
      <c r="R146" s="5">
        <f t="shared" si="13"/>
        <v>551.52911089358929</v>
      </c>
      <c r="S146" s="5">
        <f t="shared" si="14"/>
        <v>173.89913168967999</v>
      </c>
      <c r="W146" s="11"/>
    </row>
    <row r="147" spans="1:23" ht="20.5" customHeight="1">
      <c r="A147" s="2">
        <v>2204</v>
      </c>
      <c r="B147" s="2" t="s">
        <v>67</v>
      </c>
      <c r="C147" s="2" t="s">
        <v>23</v>
      </c>
      <c r="D147" s="2" t="s">
        <v>200</v>
      </c>
      <c r="E147" s="2" t="s">
        <v>201</v>
      </c>
      <c r="F147" s="2">
        <v>79.161649999999995</v>
      </c>
      <c r="G147" s="2">
        <v>-67.153139999999993</v>
      </c>
      <c r="H147" s="2" t="s">
        <v>47</v>
      </c>
      <c r="I147" s="2" t="s">
        <v>44</v>
      </c>
      <c r="J147" s="4">
        <v>-14.500963045931282</v>
      </c>
      <c r="K147" s="4">
        <v>10.516994794790538</v>
      </c>
      <c r="L147" s="3">
        <v>14.636357585529353</v>
      </c>
      <c r="M147" s="3">
        <v>21.481481481481481</v>
      </c>
      <c r="N147" s="3">
        <v>42.745306171187892</v>
      </c>
      <c r="O147" s="3">
        <v>16.016267869705977</v>
      </c>
      <c r="P147" s="4">
        <v>0.19193046161288713</v>
      </c>
      <c r="Q147" s="4">
        <f t="shared" si="12"/>
        <v>3.1123832551738411</v>
      </c>
      <c r="R147" s="5">
        <f t="shared" si="13"/>
        <v>594.46853889625118</v>
      </c>
      <c r="S147" s="5">
        <f t="shared" si="14"/>
        <v>191.00107221950961</v>
      </c>
      <c r="W147" s="11"/>
    </row>
    <row r="148" spans="1:23" ht="20.5" customHeight="1">
      <c r="A148" s="2">
        <v>2169</v>
      </c>
      <c r="B148" s="2" t="s">
        <v>67</v>
      </c>
      <c r="C148" s="2" t="s">
        <v>23</v>
      </c>
      <c r="D148" s="2" t="s">
        <v>193</v>
      </c>
      <c r="E148" s="2" t="s">
        <v>196</v>
      </c>
      <c r="F148" s="2">
        <v>79.161649999999995</v>
      </c>
      <c r="G148" s="2">
        <v>-67.153139999999993</v>
      </c>
      <c r="H148" s="2" t="s">
        <v>47</v>
      </c>
      <c r="I148" s="2" t="s">
        <v>24</v>
      </c>
      <c r="J148" s="4">
        <v>-13.739925204667227</v>
      </c>
      <c r="K148" s="4">
        <v>10.996415687572398</v>
      </c>
      <c r="L148" s="3">
        <v>14.225036203368177</v>
      </c>
      <c r="M148" s="3">
        <v>14.153846153846153</v>
      </c>
      <c r="N148" s="3">
        <v>42.53343859607439</v>
      </c>
      <c r="O148" s="3">
        <v>14.941012918471856</v>
      </c>
      <c r="P148" s="4">
        <v>0.23223729678422858</v>
      </c>
      <c r="Q148" s="4">
        <f t="shared" si="12"/>
        <v>3.3198343551363907</v>
      </c>
      <c r="R148" s="5">
        <f t="shared" si="13"/>
        <v>488.85817012579696</v>
      </c>
      <c r="S148" s="5">
        <f t="shared" si="14"/>
        <v>147.25378372250532</v>
      </c>
    </row>
    <row r="149" spans="1:23" ht="20.5" customHeight="1">
      <c r="A149" s="2">
        <v>2167</v>
      </c>
      <c r="B149" s="2" t="s">
        <v>67</v>
      </c>
      <c r="C149" s="2" t="s">
        <v>23</v>
      </c>
      <c r="D149" s="2" t="s">
        <v>197</v>
      </c>
      <c r="E149" s="2" t="s">
        <v>190</v>
      </c>
      <c r="F149" s="2">
        <v>79.161649999999995</v>
      </c>
      <c r="G149" s="2">
        <v>-67.153139999999993</v>
      </c>
      <c r="H149" s="2" t="s">
        <v>47</v>
      </c>
      <c r="I149" s="2" t="s">
        <v>32</v>
      </c>
      <c r="J149" s="4">
        <v>-14.147986335822784</v>
      </c>
      <c r="K149" s="4">
        <v>11.178689185870397</v>
      </c>
      <c r="L149" s="3">
        <v>13.334364140706418</v>
      </c>
      <c r="M149" s="3">
        <v>18.902439024390244</v>
      </c>
      <c r="N149" s="3">
        <v>44.623407295286867</v>
      </c>
      <c r="O149" s="3">
        <v>14.543692575886034</v>
      </c>
      <c r="P149" s="4">
        <v>0.29232495798542829</v>
      </c>
      <c r="Q149" s="4">
        <f t="shared" si="12"/>
        <v>3.5781126082618333</v>
      </c>
      <c r="R149" s="5">
        <f t="shared" si="13"/>
        <v>407.45643740437106</v>
      </c>
      <c r="S149" s="5">
        <f t="shared" si="14"/>
        <v>113.8746825529072</v>
      </c>
    </row>
    <row r="150" spans="1:23" ht="20.5" customHeight="1">
      <c r="A150" s="2">
        <v>2165</v>
      </c>
      <c r="B150" s="2" t="s">
        <v>67</v>
      </c>
      <c r="C150" s="2" t="s">
        <v>21</v>
      </c>
      <c r="D150" s="2" t="s">
        <v>167</v>
      </c>
      <c r="E150" s="2" t="s">
        <v>177</v>
      </c>
      <c r="F150" s="2">
        <v>78.614649999999997</v>
      </c>
      <c r="G150" s="2">
        <v>-71.579679999999996</v>
      </c>
      <c r="H150" s="2" t="s">
        <v>47</v>
      </c>
      <c r="I150" s="2" t="s">
        <v>33</v>
      </c>
      <c r="J150" s="4">
        <v>-13.513404190132009</v>
      </c>
      <c r="K150" s="4">
        <v>10.514609170352841</v>
      </c>
      <c r="L150" s="3">
        <v>14.217101799352056</v>
      </c>
      <c r="M150" s="3">
        <v>15.596330275229359</v>
      </c>
      <c r="N150" s="3">
        <v>44.827062154237929</v>
      </c>
      <c r="O150" s="3">
        <v>15.14930982730943</v>
      </c>
      <c r="P150" s="4">
        <v>0.22375649980996892</v>
      </c>
      <c r="Q150" s="4">
        <f t="shared" si="12"/>
        <v>3.4507491628062721</v>
      </c>
      <c r="R150" s="5">
        <f t="shared" si="13"/>
        <v>534.74775322851417</v>
      </c>
      <c r="S150" s="5">
        <f t="shared" si="14"/>
        <v>154.9656981713612</v>
      </c>
    </row>
    <row r="151" spans="1:23" ht="20.5" customHeight="1">
      <c r="A151" s="2">
        <v>2248</v>
      </c>
      <c r="B151" s="2" t="s">
        <v>67</v>
      </c>
      <c r="C151" s="2" t="s">
        <v>22</v>
      </c>
      <c r="D151" s="2" t="s">
        <v>191</v>
      </c>
      <c r="E151" s="2" t="s">
        <v>192</v>
      </c>
      <c r="F151" s="2">
        <v>78.219840000000005</v>
      </c>
      <c r="G151" s="2">
        <v>-73.073819999999998</v>
      </c>
      <c r="H151" s="2" t="s">
        <v>47</v>
      </c>
      <c r="I151" s="2" t="s">
        <v>36</v>
      </c>
      <c r="J151" s="4">
        <v>-14.642106090160418</v>
      </c>
      <c r="K151" s="4">
        <v>10.225369857739038</v>
      </c>
      <c r="L151" s="3">
        <v>14.369835411256657</v>
      </c>
      <c r="M151" s="3">
        <v>18.518518518518519</v>
      </c>
      <c r="N151" s="3">
        <v>44.532883933638111</v>
      </c>
      <c r="O151" s="3">
        <v>17.00664690251169</v>
      </c>
      <c r="P151" s="4">
        <v>0.21363341827084142</v>
      </c>
      <c r="Q151" s="4">
        <f t="shared" si="12"/>
        <v>3.0537120838507632</v>
      </c>
      <c r="R151" s="5">
        <f t="shared" si="13"/>
        <v>556.4113524493057</v>
      </c>
      <c r="S151" s="5">
        <f t="shared" si="14"/>
        <v>182.20819028481074</v>
      </c>
    </row>
    <row r="152" spans="1:23" ht="20.5" customHeight="1">
      <c r="A152" s="2">
        <v>2153</v>
      </c>
      <c r="B152" s="2" t="s">
        <v>67</v>
      </c>
      <c r="C152" s="2" t="s">
        <v>21</v>
      </c>
      <c r="D152" s="2" t="s">
        <v>160</v>
      </c>
      <c r="E152" s="2" t="s">
        <v>176</v>
      </c>
      <c r="F152" s="2">
        <v>78.614649999999997</v>
      </c>
      <c r="G152" s="2">
        <v>-71.579679999999996</v>
      </c>
      <c r="H152" s="2" t="s">
        <v>47</v>
      </c>
      <c r="I152" s="2" t="s">
        <v>31</v>
      </c>
      <c r="J152" s="4">
        <v>-14.328563166897455</v>
      </c>
      <c r="K152" s="4">
        <v>10.368971676699895</v>
      </c>
      <c r="L152" s="3">
        <v>13.528984680650614</v>
      </c>
      <c r="M152" s="3">
        <v>25.97402597402597</v>
      </c>
      <c r="N152" s="3">
        <v>41.031836365422208</v>
      </c>
      <c r="O152" s="3">
        <v>16.385603002794106</v>
      </c>
      <c r="P152" s="4">
        <v>0.22131637232147322</v>
      </c>
      <c r="Q152" s="4">
        <f t="shared" si="12"/>
        <v>2.9202799547291951</v>
      </c>
      <c r="R152" s="5">
        <f t="shared" si="13"/>
        <v>494.87072403860554</v>
      </c>
      <c r="S152" s="5">
        <f t="shared" si="14"/>
        <v>169.4600283911808</v>
      </c>
    </row>
    <row r="153" spans="1:23" ht="20.5" customHeight="1">
      <c r="A153" s="2">
        <v>2154</v>
      </c>
      <c r="B153" s="2" t="s">
        <v>67</v>
      </c>
      <c r="C153" s="2" t="s">
        <v>21</v>
      </c>
      <c r="D153" s="2" t="s">
        <v>160</v>
      </c>
      <c r="E153" s="2" t="s">
        <v>176</v>
      </c>
      <c r="F153" s="2">
        <v>78.614649999999997</v>
      </c>
      <c r="G153" s="2">
        <v>-71.579679999999996</v>
      </c>
      <c r="H153" s="2" t="s">
        <v>47</v>
      </c>
      <c r="I153" s="2" t="s">
        <v>31</v>
      </c>
      <c r="J153" s="4">
        <v>-13.692378431212841</v>
      </c>
      <c r="K153" s="4">
        <v>12.422445475180108</v>
      </c>
      <c r="L153" s="3">
        <v>13.362027049335781</v>
      </c>
      <c r="M153" s="3">
        <v>15.112540192926044</v>
      </c>
      <c r="N153" s="3">
        <v>42.470839156094797</v>
      </c>
      <c r="O153" s="3">
        <v>16.780671414332978</v>
      </c>
      <c r="P153" s="4">
        <v>0.21711843325864505</v>
      </c>
      <c r="Q153" s="4">
        <f t="shared" si="12"/>
        <v>2.9515318241327044</v>
      </c>
      <c r="R153" s="5">
        <f t="shared" si="13"/>
        <v>522.1298190562743</v>
      </c>
      <c r="S153" s="5">
        <f t="shared" si="14"/>
        <v>176.90130080494725</v>
      </c>
    </row>
    <row r="154" spans="1:23" ht="20.5" customHeight="1">
      <c r="A154" s="2">
        <v>2228</v>
      </c>
      <c r="B154" s="2" t="s">
        <v>67</v>
      </c>
      <c r="C154" s="2" t="s">
        <v>22</v>
      </c>
      <c r="D154" s="2" t="s">
        <v>186</v>
      </c>
      <c r="E154" s="2" t="s">
        <v>187</v>
      </c>
      <c r="F154" s="2">
        <v>78.219840000000005</v>
      </c>
      <c r="G154" s="2">
        <v>-73.073819999999998</v>
      </c>
      <c r="H154" s="2" t="s">
        <v>47</v>
      </c>
      <c r="I154" s="2" t="s">
        <v>43</v>
      </c>
      <c r="J154" s="4">
        <v>-14.80429779808261</v>
      </c>
      <c r="K154" s="4">
        <v>10.0425333602906</v>
      </c>
      <c r="L154" s="3">
        <v>15.343259788519832</v>
      </c>
      <c r="M154" s="3">
        <v>24.817518248175183</v>
      </c>
      <c r="N154" s="3">
        <v>43.58896263169099</v>
      </c>
      <c r="O154" s="3">
        <v>15.355455192456912</v>
      </c>
      <c r="P154" s="4">
        <v>0.22646505718086785</v>
      </c>
      <c r="Q154" s="4">
        <f t="shared" si="12"/>
        <v>3.3103948679046917</v>
      </c>
      <c r="R154" s="5">
        <f t="shared" si="13"/>
        <v>513.75928423931794</v>
      </c>
      <c r="S154" s="5">
        <f t="shared" si="14"/>
        <v>155.19577112095419</v>
      </c>
    </row>
    <row r="155" spans="1:23" ht="20.5" customHeight="1">
      <c r="A155" s="2">
        <v>2233</v>
      </c>
      <c r="B155" s="2" t="s">
        <v>67</v>
      </c>
      <c r="C155" s="2" t="s">
        <v>22</v>
      </c>
      <c r="D155" s="2" t="s">
        <v>186</v>
      </c>
      <c r="E155" s="2" t="s">
        <v>188</v>
      </c>
      <c r="F155" s="2">
        <v>78.219840000000005</v>
      </c>
      <c r="G155" s="2">
        <v>-73.073819999999998</v>
      </c>
      <c r="H155" s="2" t="s">
        <v>47</v>
      </c>
      <c r="I155" s="2" t="s">
        <v>43</v>
      </c>
      <c r="J155" s="4">
        <v>-14.772966835880091</v>
      </c>
      <c r="K155" s="4">
        <v>10.054565652104227</v>
      </c>
      <c r="L155" s="3">
        <v>15.677633489245906</v>
      </c>
      <c r="M155" s="3">
        <v>22.145328719723185</v>
      </c>
      <c r="N155" s="3">
        <v>44.205412274491337</v>
      </c>
      <c r="O155" s="3">
        <v>15.369453896200142</v>
      </c>
      <c r="P155" s="4">
        <v>0.23175763957529766</v>
      </c>
      <c r="Q155" s="4">
        <f t="shared" si="12"/>
        <v>3.3541537827539591</v>
      </c>
      <c r="R155" s="5">
        <f t="shared" si="13"/>
        <v>509.126540731783</v>
      </c>
      <c r="S155" s="5">
        <f t="shared" si="14"/>
        <v>151.78986227451981</v>
      </c>
    </row>
    <row r="156" spans="1:23" ht="20.5" customHeight="1">
      <c r="A156" s="2">
        <v>2241</v>
      </c>
      <c r="B156" s="2" t="s">
        <v>67</v>
      </c>
      <c r="C156" s="2" t="s">
        <v>22</v>
      </c>
      <c r="D156" s="2" t="s">
        <v>189</v>
      </c>
      <c r="E156" s="2" t="s">
        <v>190</v>
      </c>
      <c r="F156" s="2">
        <v>78.219840000000005</v>
      </c>
      <c r="G156" s="2">
        <v>-73.073819999999998</v>
      </c>
      <c r="H156" s="2" t="s">
        <v>47</v>
      </c>
      <c r="I156" s="2" t="s">
        <v>34</v>
      </c>
      <c r="J156" s="4">
        <v>-14.178870281106061</v>
      </c>
      <c r="K156" s="4">
        <v>10.361155435448488</v>
      </c>
      <c r="L156" s="3">
        <v>13.895496858006334</v>
      </c>
      <c r="M156" s="3">
        <v>15.921787709497206</v>
      </c>
      <c r="N156" s="3">
        <v>41.602684094246143</v>
      </c>
      <c r="O156" s="3">
        <v>15.004654759496432</v>
      </c>
      <c r="P156" s="4">
        <v>0.21900975098121336</v>
      </c>
      <c r="Q156" s="4">
        <f t="shared" si="12"/>
        <v>3.2334139337780901</v>
      </c>
      <c r="R156" s="5">
        <f t="shared" si="13"/>
        <v>507.04003370650656</v>
      </c>
      <c r="S156" s="5">
        <f t="shared" si="14"/>
        <v>156.81259624995013</v>
      </c>
    </row>
    <row r="157" spans="1:23" ht="20.5" customHeight="1">
      <c r="A157" s="2">
        <v>2149</v>
      </c>
      <c r="B157" s="2" t="s">
        <v>67</v>
      </c>
      <c r="C157" s="2" t="s">
        <v>21</v>
      </c>
      <c r="D157" s="2" t="s">
        <v>175</v>
      </c>
      <c r="E157" s="2" t="s">
        <v>176</v>
      </c>
      <c r="F157" s="2">
        <v>78.614649999999997</v>
      </c>
      <c r="G157" s="2">
        <v>-71.579679999999996</v>
      </c>
      <c r="H157" s="2" t="s">
        <v>47</v>
      </c>
      <c r="I157" s="2" t="s">
        <v>42</v>
      </c>
      <c r="J157" s="4">
        <v>-13.874890445548592</v>
      </c>
      <c r="K157" s="4">
        <v>10.693204381723085</v>
      </c>
      <c r="L157" s="3">
        <v>13.928364611783143</v>
      </c>
      <c r="M157" s="3">
        <v>9.6296296296296298</v>
      </c>
      <c r="N157" s="3">
        <v>40.740737510009616</v>
      </c>
      <c r="O157" s="3">
        <v>15.562629291869239</v>
      </c>
      <c r="P157" s="4">
        <v>0.22717635085231719</v>
      </c>
      <c r="Q157" s="4">
        <f t="shared" si="12"/>
        <v>3.0528950571039082</v>
      </c>
      <c r="R157" s="5">
        <f t="shared" si="13"/>
        <v>478.68533036957444</v>
      </c>
      <c r="S157" s="5">
        <f t="shared" si="14"/>
        <v>156.79717822455171</v>
      </c>
    </row>
    <row r="158" spans="1:23" ht="20.5" customHeight="1">
      <c r="A158" s="2">
        <v>2150</v>
      </c>
      <c r="B158" s="2" t="s">
        <v>67</v>
      </c>
      <c r="C158" s="2" t="s">
        <v>21</v>
      </c>
      <c r="D158" s="2" t="s">
        <v>175</v>
      </c>
      <c r="E158" s="2" t="s">
        <v>176</v>
      </c>
      <c r="F158" s="2">
        <v>78.614649999999997</v>
      </c>
      <c r="G158" s="2">
        <v>-71.579679999999996</v>
      </c>
      <c r="H158" s="2" t="s">
        <v>47</v>
      </c>
      <c r="I158" s="2" t="s">
        <v>42</v>
      </c>
      <c r="J158" s="4">
        <v>-13.760168607966119</v>
      </c>
      <c r="K158" s="4">
        <v>10.837307806177837</v>
      </c>
      <c r="L158" s="3">
        <v>13.183823093458116</v>
      </c>
      <c r="M158" s="3">
        <v>15.986394557823131</v>
      </c>
      <c r="N158" s="3">
        <v>40.273403878324061</v>
      </c>
      <c r="O158" s="3">
        <v>15.77277067190937</v>
      </c>
      <c r="P158" s="4">
        <v>0.18931362234202706</v>
      </c>
      <c r="Q158" s="4">
        <f t="shared" si="12"/>
        <v>2.9776682496278095</v>
      </c>
      <c r="R158" s="5">
        <f t="shared" si="13"/>
        <v>567.8332547277779</v>
      </c>
      <c r="S158" s="5">
        <f t="shared" si="14"/>
        <v>190.69728630741639</v>
      </c>
    </row>
    <row r="159" spans="1:23" ht="20.5" customHeight="1">
      <c r="A159" s="2">
        <v>2216</v>
      </c>
      <c r="C159" s="2" t="s">
        <v>23</v>
      </c>
      <c r="D159" s="2" t="s">
        <v>202</v>
      </c>
      <c r="E159" s="2" t="s">
        <v>171</v>
      </c>
      <c r="F159" s="2">
        <v>79.161649999999995</v>
      </c>
      <c r="G159" s="2">
        <v>-67.153139999999993</v>
      </c>
      <c r="H159" s="2" t="s">
        <v>203</v>
      </c>
      <c r="I159" s="2" t="s">
        <v>32</v>
      </c>
      <c r="J159" s="4">
        <v>-15.971362188311302</v>
      </c>
      <c r="K159" s="4">
        <v>13.282877310178936</v>
      </c>
      <c r="L159" s="3">
        <v>12.936968434105991</v>
      </c>
      <c r="M159" s="3">
        <v>16.284987277353689</v>
      </c>
      <c r="N159" s="3">
        <v>46.037808424963657</v>
      </c>
      <c r="O159" s="3">
        <v>12.88294459333132</v>
      </c>
      <c r="P159" s="4">
        <v>0.29189323667237693</v>
      </c>
      <c r="Q159" s="4">
        <f t="shared" si="12"/>
        <v>4.1674026549117</v>
      </c>
      <c r="R159" s="5">
        <f t="shared" si="13"/>
        <v>420.9930828208619</v>
      </c>
      <c r="S159" s="5">
        <f t="shared" si="14"/>
        <v>101.02049590160902</v>
      </c>
    </row>
  </sheetData>
  <sortState ref="A2:AB159">
    <sortCondition ref="B2:B159"/>
    <sortCondition ref="H2:H159"/>
  </sortState>
  <conditionalFormatting sqref="R1:R1048576">
    <cfRule type="cellIs" dxfId="0" priority="2" operator="notBetween">
      <formula>300</formula>
      <formula>900</formula>
    </cfRule>
  </conditionalFormatting>
  <conditionalFormatting sqref="S1:S1048576">
    <cfRule type="cellIs" priority="1" operator="notBetween">
      <formula>100</formula>
      <formula>300</formula>
    </cfRule>
  </conditionalFormatting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Table S1</vt:lpstr>
    </vt:vector>
  </TitlesOfParts>
  <Company>Trent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Szpak</dc:creator>
  <cp:lastModifiedBy>Lars Nordmann</cp:lastModifiedBy>
  <dcterms:created xsi:type="dcterms:W3CDTF">2020-04-05T17:22:04Z</dcterms:created>
  <dcterms:modified xsi:type="dcterms:W3CDTF">2020-10-27T06:50:35Z</dcterms:modified>
</cp:coreProperties>
</file>